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ERASMO-LG\Documents\LICITAÇÕES E CONTRATOS 2024\13 - PAC\2024\PAC_2024_Versão Final\"/>
    </mc:Choice>
  </mc:AlternateContent>
  <xr:revisionPtr revIDLastSave="0" documentId="13_ncr:1_{BCED887B-9B2D-4D0E-B6BB-89B291FF846D}" xr6:coauthVersionLast="47" xr6:coauthVersionMax="47" xr10:uidLastSave="{00000000-0000-0000-0000-000000000000}"/>
  <bookViews>
    <workbookView xWindow="-120" yWindow="-120" windowWidth="29040" windowHeight="15840" xr2:uid="{89B449F8-9BBE-4633-8DE2-DF636E3AC2ED}"/>
  </bookViews>
  <sheets>
    <sheet name="PCA_2024" sheetId="2" r:id="rId1"/>
  </sheets>
  <definedNames>
    <definedName name="_xlnm.Print_Area" localSheetId="0">PCA_2024!$A$1:$M$83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3" i="2" l="1"/>
  <c r="C12" i="2"/>
  <c r="C11" i="2"/>
  <c r="C9" i="2"/>
  <c r="C8" i="2"/>
  <c r="C14" i="2" l="1"/>
  <c r="C10" i="2"/>
  <c r="C15" i="2" l="1"/>
  <c r="D15" i="2" s="1"/>
  <c r="D9" i="2" l="1"/>
  <c r="D14" i="2"/>
  <c r="D12" i="2"/>
  <c r="D10" i="2"/>
  <c r="D8" i="2"/>
  <c r="D13" i="2"/>
  <c r="D11" i="2"/>
</calcChain>
</file>

<file path=xl/sharedStrings.xml><?xml version="1.0" encoding="utf-8"?>
<sst xmlns="http://schemas.openxmlformats.org/spreadsheetml/2006/main" count="519" uniqueCount="186">
  <si>
    <t>CONTA CONTÁBIL</t>
  </si>
  <si>
    <t>PROJETO</t>
  </si>
  <si>
    <t>SETOR REQUISITANTE</t>
  </si>
  <si>
    <t>ITEM</t>
  </si>
  <si>
    <t>VALOR TOTAL ESTIMADO</t>
  </si>
  <si>
    <t>Renovação</t>
  </si>
  <si>
    <t>Contratação</t>
  </si>
  <si>
    <t>DESCRIÇÃO DO OBJETO</t>
  </si>
  <si>
    <t>JUSTIFICATIVA</t>
  </si>
  <si>
    <t>Não se aplica</t>
  </si>
  <si>
    <t>Administrativo</t>
  </si>
  <si>
    <t>O contrato com o atual prestador do serviço objeto desta solicitação encerrar-se-á no exercício de 2024, visto que o limite de aditivos de prazo foi atingido. Desta maneira, será necessária a realização de nova licitação, na modalidade pregão, para contratação de nova empresa. Ademais, o CFBio não possui em seu quadro de empregados pessoas que desempenhem tais atribuições, tornando necessária a contratação para manutenção de um ambiente saudável de trabalho.</t>
  </si>
  <si>
    <t>Contração de empresa especializada na prestação dos serviços de coleta, transporte, fragmentação de documentos e encaminhamento para reciclagem.</t>
  </si>
  <si>
    <t>Eliminação de documentos conforme os procedimentos estabelecidos pelo Conselho Nacional de Arquivos - CONARQ.</t>
  </si>
  <si>
    <t>Administrativo/Arquivo</t>
  </si>
  <si>
    <t>Administrativo/TI</t>
  </si>
  <si>
    <t>A presente compra justifica-se pela necessidade de implantação de: Servidor para autenticação, gerenciamento e controle de acesso de usuários (LDAP) tanto na rede interna de computadores do CFBio, quanto para integração com o Sistema Eletronico de Informações (SEI); Servidor de Aplicação para migração do Sistema de Gestão da empresa SPW.</t>
  </si>
  <si>
    <t>Financeiro</t>
  </si>
  <si>
    <t>Faz-se necessária a contratação dos serviços com a finalidade de garantir celeridade na resolução dos problemas e eventuais quebras de peças, garantindo o pleno funcionamento e durabilidade dos equipamentos e oferecendo boas condições de trabalho e climatização dos ambientes da sede do cfbio.</t>
  </si>
  <si>
    <t>A presente compra justifica-se pela necessidade de reposição do AP que foi retirado da copa para instalação na sala de intrajornada, garantindo-se assim a cobertura do sinal Wi-Fi em toda a extensão da Sede do CFBio.</t>
  </si>
  <si>
    <t>A atividade pública é disciplinada por um complexo conjunto de normas (leis, decretos, instruções normativas, portarias, etc) e princípios jurídicos que exigem conhecimentos técnicos para sua correta interpretação, fazendo-se necessária a contratação de profissional que seja capaz de orientar o gestor público quanto à constitucionalidade e legalidade dos atos administrativos, visando a tutela dos interesses da Administração Pública, além de orientar o representante do órgão na condução dos atos que pretende praticar.</t>
  </si>
  <si>
    <t>ACI</t>
  </si>
  <si>
    <t>março/2024</t>
  </si>
  <si>
    <t>junho/2024</t>
  </si>
  <si>
    <t>abril/2024</t>
  </si>
  <si>
    <t>julho/2024</t>
  </si>
  <si>
    <t>outubro/2024</t>
  </si>
  <si>
    <t xml:space="preserve">A Conferência Nacional de Biologia é um evento presencial que exigirá vários serviços que envolvem qualificação específica, tais como segurança, recepcionista, mestre de cerimônia, técnico em iluminação, entre outros. </t>
  </si>
  <si>
    <t>A assessoria de comunicação é uma atividade intensa e complexa, com demandas diversas e simultâneas que exigem o apoio de profissionais especializados para atingimento dos objetivos almejados.</t>
  </si>
  <si>
    <t>fevereiro/2024</t>
  </si>
  <si>
    <t xml:space="preserve">A Administração Pública é regida por um complexo conjunto de normas, manuais e princípios contábeis que exigem conhecimentos técnicos para sua correta interpretação, fazendo-se necessária a contratação de profissional com expertise na área da contabilidade pública. </t>
  </si>
  <si>
    <t>A necessidade de acompanhamento in loco da tramitação de matérias legislativas na Câmara dos Deputados e no Senado Federal, a análise de minutas de projetos de leis, decretos, portarias, propostas de emendas e outras proposições normativas sugeridas pelo CFBio, a participação em audiências públicas no congresso Nacional, a participação no Fórum dos Conselhos de Profissões Regulamentadas, no Fórum dos Conselhos Federais da Área da Saúde (FCFAS) e demais fóruns que o CFBio venha participar e a interlocução com representantes de Ministérios, Agências Reguladoras, Confederações, Federações, Associações e Sindicatos são exemplos concretos da necessidade de manutenção do contrato com a assessoria parlamentar.</t>
  </si>
  <si>
    <t>A renovação justifica-se pela necessidade de continuidade na utilização de sistema de gestão integrada no âmbito das atividades administrativas e financeiras desenvolvidas pelo CFBio.</t>
  </si>
  <si>
    <t>O Tribunal de Contas da União (TCU), por intermédio do Acórdão nº 1875/2021 – Plenário, determinou que as pesquisas de preços para estimativa de valor de objetos a serem licitados devem ser baseadas em uma "cesta de preços", devendo dar preferência para preços públicos, oriundos de outros certames. Nesse sentido, a contratação de ferramenta complementar ao Painel de Preços para elaboração de orçamentos estimados se faz necessária para garantir uma maior credibilidade dos valores levantados, uma vez que a ferramenta disponibilizada no sistema de compras governamentais apresenta diversas limitações, tais como lentidão e definições imprecisas dos materiais e serviços no CATMAT/CATSER.</t>
  </si>
  <si>
    <t>A divulgação da Biologia e a valorização da Profissão Biólogo através de um nome de projeção nacional amplifica os resultados desejados, de maneira que o público compreenda a importância do trabalho do Biólogo para a sociedade.</t>
  </si>
  <si>
    <t>A promoção de eventos para aperfeiçoamento profissional é uma das atribuições mais importantes do Sistema CFBio/CRBios, além disso, existe a necessidade de um canal de informação direto com a sociedade. A criação de um canal de TV On-line exclusivo do CFBio é fundamental, e uma forma de diminuir os custos operacionais é a criação de um estúdio próprio para gravações de podcasts ao vivo, palestras, debates e cursos.</t>
  </si>
  <si>
    <t>Contratação de assessoria jurídica especializada na área de licitações e contratos.</t>
  </si>
  <si>
    <t>Licitações e Contratos</t>
  </si>
  <si>
    <t>agosto/2024</t>
  </si>
  <si>
    <t>Atualmente, o CFBio possui contrato vigente com o escritório de advocacia Luís Augusto Gonzaga Sociedade Individual de Advocacia. Em virtude de outras demandas prioritárias, o escritório não tem suprido as necessidades do setor de licitações e contratos, e a demora na emissão de pareceres atrasa a condução dos processos licitatórios no âmbito do CFBio, tornando necessária a contratação de assessoria jurídica específica para tratar do assunto.</t>
  </si>
  <si>
    <t>Plataforma de pesquisa e comparação de preços, no sistema online Banco de Preços.</t>
  </si>
  <si>
    <t>Serviços de manutenção preventiva e corretiva dos equipamentos de ar condicionado da sede do cfbio, incluídos o fornecimento de peças de reposição, materiais e acessórios.</t>
  </si>
  <si>
    <t>Prestação de serviços de copa e limpeza nas dependências do CFBio, mediante dedicação exclusiva de mão de obra, com fornecimento de materiais de limpeza, produtos de higiene pessoal, utensílios, ferramentas e equipamentos necessários à manutenção das condições de trabalho, salubridade e higiene das instalações do Conselho.</t>
  </si>
  <si>
    <t>O CFBio utiliza um cloud server pro dedicado com sistema operacional Windows Server 2016 como hospedagem para os serviços de Cadastro Nacional dos Biólogos e de Portal da Transparência. Utiliza também um servidor de hospedagem de sites, com o sistema de gestão de conteúdo para internet denominado Wordpress, no qual se encontra hospedado o website institucional do CFBio. Utiliza, também, o serviço de certificados SSL (Secure Sockets Layer) de domínio único, um protocolo de segurança projetado para comunicações sobre redes de computadores. Tais serviços são essenciais para o CFBio, tanto do ponto de vista administrativo, ao permitir a divulgação de atos normativos e informações de interesse dos Biólogos e da sociedade, quanto do ponto de vista legal, para cumprir ao que determina as legislações vigentes, a exemplo da Lei de Acesso à Informação - LAI (Lei Nº 12.527/2011), e estão hospedados na referida empresa desde o ano de 2015. Frente ao baixo valor despendido, uma migração desses serviços representaria no momento um risco operacional elevado, em face a possíveis incompatibilidades de outros servidores de aplicação com sistemas operacionais e sistemas de suporte com versões diferentes ao atual, aliado ao baixo número de empregados disponíveis no setor de TI.</t>
  </si>
  <si>
    <t>Contratação de empresa para organizar a 5ª Conferência Nacional de Biologia, com fornecimento de infraestrutura e mão de obra.</t>
  </si>
  <si>
    <t>Contratação de empresa para prestação de serviços de design e gestão de mídias.</t>
  </si>
  <si>
    <t>Contratação de empresa para confecção da revista bimestral do CFBio.</t>
  </si>
  <si>
    <t>Contratação de artista consagrado pela crítica para composição da música da Biologia e do Biólogo.</t>
  </si>
  <si>
    <t>Contratação de serviços de publicidade prestados por intermédio de agência de propaganda.</t>
  </si>
  <si>
    <t>Serviços de advocacia e consultoria especializada nas questões relativas a processos judiciais e administrativos.</t>
  </si>
  <si>
    <t>Fornecimento e manutenção de certificado de segurança ssl e hospedagem de servidor.</t>
  </si>
  <si>
    <t>Prestação de serviços de assessoria e consultoria parlamentar, legislativa e institucional.</t>
  </si>
  <si>
    <t>Serviços de tecnologia da informação por meio de alocação (direito de uso) de sistema de gestão integrada.</t>
  </si>
  <si>
    <t>Prestação de serviços de computação em nuvem.</t>
  </si>
  <si>
    <t>Contratação de plataforma on-line de gestão de serviços de comunicação.</t>
  </si>
  <si>
    <t>Fornecimento de link de internet dedicado.</t>
  </si>
  <si>
    <t>Aquisição de um notebook.</t>
  </si>
  <si>
    <t>Aquisição de servidor do tipo rack.</t>
  </si>
  <si>
    <t>Aquisição de Access Point.</t>
  </si>
  <si>
    <t>A renovação se faz necessária em virtude da necessidade de operacionalização e manutenção do SEI/CFBio.</t>
  </si>
  <si>
    <t>Prestação de serviço de agenciamento de viagens com fornecimento de passagens aéreas nacionais e internacionais, compreendendo os serviços de reserva, emissão, marcação, remarcação e cancelamento de passagens.</t>
  </si>
  <si>
    <t>Contratação de empresa para prestação de serviços de manutenção e testes hidrostáticos nos cinco extintores do CFBio.</t>
  </si>
  <si>
    <t>O controle de manutenção dos extintores prevê a necessidade de inspeção técnica e manutenção de 2º nível no ano de 2024.</t>
  </si>
  <si>
    <t>Aquisição de gêneros alimentícios: café torrado em grãos, achocolatado em pó, leite em pó e açúcar em sachê.</t>
  </si>
  <si>
    <t>Aquisição necessária para abastecimento do almoxarifado do CFBio.</t>
  </si>
  <si>
    <t>Aquisição de suprimentos para as impressoras do CFBio.</t>
  </si>
  <si>
    <t>Contratação de empresa para prestação de serviço de operação de câmera, operação de áudio, operação switch (equipamento de conexão de elementos em rede), edição de vídeo, iluminação de estúdio para atuação no Estúdio da TV CFBio.</t>
  </si>
  <si>
    <t>PRAZO PARA CONCLUSÃO</t>
  </si>
  <si>
    <t>O Sistema de Registro de Preços (SRP) é uma ferramenta que otimiza e simplifica o processo de contratação no âmbito da Administração Pública. Entre as várias vantagens, podemos citar o aperfeiçoamento dos mecanismos de planejamento, o aumento na eficiência administrativa, a redução do número de licitações redundantes, a rapidez na contratação e a total liberdade para o órgão público, que pode ou não efetuar a aquisição. Além do mais, os processos licitatórios representam custos financeiros muito altos para a administração, sem contar que a burocracia no rito processual eleva o prazo de conclusão de um certame licitatório. Com a utilização do Registro de Preço, os órgãos públicos realizam somente um processo licitatório que pode atender as demandas pelo período de 12 meses.</t>
  </si>
  <si>
    <t>Com o advento da Nova Lei de Licitações e Contratos (Lei nº 14.133/2021), a sistemática de contratação de soluções de Tecnologia da Informação e Comunicação (TIC) passou por profunda reforma, ganhando maior atenção do legislador, tornando necessária a capacitação dos integrantes do setor de licitações e contratos do CFBio.</t>
  </si>
  <si>
    <t>maio/2024</t>
  </si>
  <si>
    <t>A Nova Lei de Licitações e Contratos (Lei nº 14.133/2021) traz disposições inovadoras sobre apuração de responsabilidade e aplicação de sanções pelo cometimento de infrações nas licitações ou no curso da execução dos contratos administrativos. Todavia, no âmbito do CFBio, ainda não há uma definição adequada dos ritos a serem observados na condução destes tipos de processos. Destarte, faz-se necessária a capacitação do setor para que haja segurança jurídica adequada quanto aos procedimentos legais a serem adotados na aplicação de penalidades aos licitantes.</t>
  </si>
  <si>
    <t>Contração de empresa especializada na prestação dos serviços de digitalização de processos e documentos.</t>
  </si>
  <si>
    <t>Otimização dos procedimentos administrativos ao facilitar o acesso aos processos e documentos do CFBio, além da economia no emprego de recursos para impressão e armazenamento físico dos documentos.</t>
  </si>
  <si>
    <t>2. RESUMO DO PLANO</t>
  </si>
  <si>
    <t>Serviço</t>
  </si>
  <si>
    <t>Soluções de TIC</t>
  </si>
  <si>
    <t>AÇÃO</t>
  </si>
  <si>
    <t>Materiais de TIC</t>
  </si>
  <si>
    <t>Material de consumo</t>
  </si>
  <si>
    <t>Obra/Serviço de engenharia</t>
  </si>
  <si>
    <t>Aquisição de materiais de limpeza e higiene.</t>
  </si>
  <si>
    <t>Aquisição de materiais de escritório diversos.</t>
  </si>
  <si>
    <t>Alicate Crimpador</t>
  </si>
  <si>
    <t>Cabo de Rede Cat.6</t>
  </si>
  <si>
    <t>Suprir necessidades de conexões na rede interna do CFBio devido a mudanças de locais ou aquisições de novos equipamentos.</t>
  </si>
  <si>
    <t>Capacitação do quadro de empregados do CFBio.</t>
  </si>
  <si>
    <t>novembro/2024</t>
  </si>
  <si>
    <t>Aquisição de Apresentador sem fio (Pointer).</t>
  </si>
  <si>
    <t>TIPO DE ITEM</t>
  </si>
  <si>
    <t>Serviço não continuado</t>
  </si>
  <si>
    <t>Material permanente</t>
  </si>
  <si>
    <t>Serviço continuado</t>
  </si>
  <si>
    <t>Obras/Serviços de engenharia</t>
  </si>
  <si>
    <t>SUBITEM</t>
  </si>
  <si>
    <t>Serviços de TIC</t>
  </si>
  <si>
    <t>Serviço de TIC</t>
  </si>
  <si>
    <t>Material</t>
  </si>
  <si>
    <t>Contratação de empresa para desenvolver e produzir o vídeo em comemoração ao dia do profissional Biólogo.</t>
  </si>
  <si>
    <t>3. DETALHAMENTO DO PLANO</t>
  </si>
  <si>
    <t>3.1. MATERIAIS</t>
  </si>
  <si>
    <t>3.2. SERVIÇOS</t>
  </si>
  <si>
    <t>3.3. OBRAS/SERVIÇOS DE ENGENHARIA</t>
  </si>
  <si>
    <t>3.4. SOLUÇÕES DE TIC</t>
  </si>
  <si>
    <t>Contratação de curso de capacitação de governança em segurança da informação.</t>
  </si>
  <si>
    <t>Contratação de curso de capacitação em Sistema de Registro de Preços para os empregados do Setor de Licitações e Contratos</t>
  </si>
  <si>
    <t>Contratação de curso de capacitação sobre aquisições de soluções tecnologia da informação e comunicação para os empregados do Setor de Licitações e Contratos</t>
  </si>
  <si>
    <t>Contratação de curso de capacitação sobre o processo de responsabilização na Nova Lei de Licitações e Contratos (Lei nº 14.133/2021) para os empregados do Setor de Licitações e Contratos.</t>
  </si>
  <si>
    <t>Contratação de curso de capacitação para empregado do setor financeiro na área contábil/financeira</t>
  </si>
  <si>
    <t>Os riscos envolvidos na gestão contratual são bastante relevantes, de modo que não se pode cogitar o acompanhamento de um contrato sem conhecer minimamente as normas aplicáveis, os procedimentos exigíveis e as responsabilidades envolvidas. A Nova Lei de Licitações (Lei 14.133/2021) e os seus regulamentos trazem uma série de novidades a respeito, as quais precisam ser devidamente apropriadas pelos gestores. A exemplo, cite-se o Decreto do Agente da Contratação, Gestores e Fiscais.</t>
  </si>
  <si>
    <t>Contratação de curso de capacitação sobre gestão e fiscalização de contratos para os empregados do Setor de Licitações e Contratos.</t>
  </si>
  <si>
    <t>GRAU DE PRIORIDADE</t>
  </si>
  <si>
    <t xml:space="preserve">Contratação de cursos de capacitação para o setor de arquivo, nas seguintes áreas: proteção de dados pessoais, lei de acesso à informação e gestão de preservação de documentos digitais. </t>
  </si>
  <si>
    <t>Renovação de contrato necessária para o desenvolvimento dos serviços da assessoria de comunicação e imprensa do CFBio.</t>
  </si>
  <si>
    <t>Contratação de cursos de capacitação para o setor de administrativo, nas seguintes áreas: Governança e Gestão de Riscos; Sindicância e Processo Administrativo Disciplinar; Gestão Patrimonial e Gerência de Material e Almoxarifado e Desfazimento de Bens; Cerimonial e Protocolo de Eventos Públicos; Gestão e Fiscalização de Contratos Administrativos; Redação Oficial - foco na elaboração de documentos oficiais e técnicos; LGPD - Fundamentos Da Lei Geral De Proteção De Dados; Concurso Público: Organização, Elaboração e Execução.</t>
  </si>
  <si>
    <t>É dever da Administração Pública promover capacitação e formação continuada dos empregados integrantes de seu quadro de pessoal. As constantes mudanças tecnológicas, jurídicas e sociais exigem que o empregado público esteja em constante formação.</t>
  </si>
  <si>
    <t>No desenvolvimento de suas atividades institucionais, por meio de grupos de trabalhos e comissões, o Conselho Federal de Biologia realiza em sua sede, em Brasília-DF, reuniões voltadas a debater temas de interesse dos profissionais Biólogos. Durante esses encontros, que costumam durar todo o dia, são necessárias algumas pausas voltadas ao descanso e bem-estar dos participantes. Desta forma, com o intuito de fornecer um ambiente mais confortável e receptivo aos participantes, que em sua grande maioria deslocam-se de outros estados, faz-se necessário o fornecimento de lanches do tipo coffee break.</t>
  </si>
  <si>
    <t>Contratação de empresa especializada no preparo e fornecimento de lanches tipo coffe break/coquetel, sob demanda, para as reuniões e eventos do CFBio.</t>
  </si>
  <si>
    <t>TOTAL</t>
  </si>
  <si>
    <t>Aquisição de itens personalizados, tais como canetas, ecobags, agendas, chaveiros, adesivos, blocos de notas, pastas, envelopes, etc.</t>
  </si>
  <si>
    <t>Aquisição necessária para divulgação e fortalecimento da imagem do Sistema CFBio/CRBios.</t>
  </si>
  <si>
    <t>Contratação de perito para verificação dos computadores do CFBio.</t>
  </si>
  <si>
    <t>Contratação necessária para investigação de e-mails que estão desaparecendo da caixa do e-mail corporativo.</t>
  </si>
  <si>
    <t>Aquisição e instalação de câmeras de monitoramento para a sede do CFBio.</t>
  </si>
  <si>
    <t>Aquisição destinada a oferecer maior segurança ao ambiente de trabalho.</t>
  </si>
  <si>
    <t>Baixo</t>
  </si>
  <si>
    <t>Alto</t>
  </si>
  <si>
    <t>Médio</t>
  </si>
  <si>
    <t>PERCENTUAL (%)</t>
  </si>
  <si>
    <t>VALOR TOTAL ESTIMADO (R$)</t>
  </si>
  <si>
    <t>Documentos obrigatórios utilizados como identificação do profissional Biólogo. Tendo em vista a existência atual de 10 regionais e, futuramente, a criação de novos, há necessidade de adquirir grande quantidade para garantir cédulas suficientes para todos os profissionais.</t>
  </si>
  <si>
    <t>Equipamento de apoio para apresentação de slides e afins durante reuniões e eventos promovidos pelo CFBio.</t>
  </si>
  <si>
    <t>O Conselho Federal de Biologia é gerido por conselheiros residentes em diversas regiões do Brasil, os quais se deslocam frequentemente a sua sede para reuniões presenciais. Essa logística torna necessária a prestação de serviços continuados por intermédio de agência de viagens.</t>
  </si>
  <si>
    <t>Necessidade de atualização, reciclagem e aprimoramento de assuntos pertinentes na área contábil/financeira.</t>
  </si>
  <si>
    <t>Capacitação para atuar como encarregado pelos Dados Pessoais do Conselho Federal de Biologia, conforme designação; capacitação sobre a Lei de Acesso à Informação, para atendimento da lei 12.527/2011; capacitação para atuação na gestão e preservação de documentos digitais, pela utilização do SEI.</t>
  </si>
  <si>
    <t>A presente contratação justifica-se pela necessidade de atender ao objetivo estratégico de fortalecimento da imagem do Sistema do CFBio/CRBios perante a sociedade e os Biólogos.</t>
  </si>
  <si>
    <t>Atender as necessidades do CFBio para promoção de reuniões e eventos.</t>
  </si>
  <si>
    <t>O link dedicado é uma opção ideal para instituições que precisam de uma conexão de alta velocidade e de qualidade. Ao contrário da conexão compartilhada, o link dedicado garante a largura de banda contratada, o que significa que a velocidade de conexão é sempre constante, independente do tráfego na rede. Nesse sentido, o fornecimento de internet por intermédio de link dedicado é fundamental para o bom andamento dos trabalhos no âmbito do CFBio, visto que o link compartilhado apresenta diversas limitações.</t>
  </si>
  <si>
    <t>A presente compra justifica-se pela necessidade de aquisição de equipamento robusto para suporte, acompanhamento, manutenção e monitoramento (24x7) dos servidores e sistemas do CFBio, bem como suporte para Transmissões ao vivo (Lives) realizadas nos eventos promovidos pelo Conselho em suas redes sociais.</t>
  </si>
  <si>
    <t>Contratação de empresa para elaborar projetos e executar a obra do novo auditório do CFBio.</t>
  </si>
  <si>
    <t>Contratação de empresa para elaborar projetos e executar a obra do novo estúdio de TV do CFBio.</t>
  </si>
  <si>
    <t>Aquisição de móveis planejados para o auditório e o estúdio de TV do CFBio.</t>
  </si>
  <si>
    <t>Aquisição de equipamentos de áudio e vídeo e utensílios para o auditório e o estúdio de TV do CFBio.</t>
  </si>
  <si>
    <t>Aquisição necessária para estruturação do auditório e do estúdio de TV do CFBio.</t>
  </si>
  <si>
    <t>dezembro/2024</t>
  </si>
  <si>
    <t>setembro/2024</t>
  </si>
  <si>
    <t>Contratação de serviços de assessoria e consultoria na área da contabilidade pública.</t>
  </si>
  <si>
    <t>1. INFORMAÇÕES DA UNIDADE
Entidade: Conselho Federal de Biologia - CFBio
UASG: 389113</t>
  </si>
  <si>
    <t xml:space="preserve">6.3.1.3.01.01.015 </t>
  </si>
  <si>
    <t xml:space="preserve">6.3.1.3.01.01.008 </t>
  </si>
  <si>
    <t xml:space="preserve">6.3.1.3.01.01.004 </t>
  </si>
  <si>
    <t xml:space="preserve">6.3.1.3.01.01.016 </t>
  </si>
  <si>
    <t xml:space="preserve">6.3.1.3.01.01.001 </t>
  </si>
  <si>
    <t>6.3.1.3.01.01.010</t>
  </si>
  <si>
    <t xml:space="preserve">6.3.1.3.01.01.017 </t>
  </si>
  <si>
    <t>6.3.1.3.01.01.018</t>
  </si>
  <si>
    <t>6.3.1.3.01.01.006</t>
  </si>
  <si>
    <t>6.3.2.1.03.01.001</t>
  </si>
  <si>
    <t xml:space="preserve">6.3.2.1.03.01.002 </t>
  </si>
  <si>
    <t xml:space="preserve">6.3.1.3.02.01.003 </t>
  </si>
  <si>
    <t>6.3.1.3.02.01.002</t>
  </si>
  <si>
    <t>6.3.1.3.02.01.029</t>
  </si>
  <si>
    <t>6.3.1.3.02.01.022</t>
  </si>
  <si>
    <t>6.3.1.3.02.01.008</t>
  </si>
  <si>
    <t>6.3.1.3.02.01.048</t>
  </si>
  <si>
    <t>6.3.1.3.02.01.018</t>
  </si>
  <si>
    <t>6.3.1.3.02.01.003</t>
  </si>
  <si>
    <t>6.3.1.3.02.01.017</t>
  </si>
  <si>
    <t>6.3.1.3.02.01.004</t>
  </si>
  <si>
    <t>6.3.1.3.01.01.015</t>
  </si>
  <si>
    <t>6.3.1.3.02.01.019</t>
  </si>
  <si>
    <t>6.3.1.3.02.01.001</t>
  </si>
  <si>
    <t>6.3.2.1.01.01.002</t>
  </si>
  <si>
    <t>6.3.1.3.02.01.005</t>
  </si>
  <si>
    <t>6.3.1.3.02.01.037</t>
  </si>
  <si>
    <t>6.3.2.1.03.01.006</t>
  </si>
  <si>
    <t>6.3.1.3.01.01.017</t>
  </si>
  <si>
    <t>1005; 2002; 2004; 2005; 2006; 3001; 3002; 3003; 3004; 3005; 3006; 4001; 4002; 5004; 5019.</t>
  </si>
  <si>
    <t>6.3.1.3.02.04.001; 6.3.1.3.02.04.002; 6.3.1.3.02.04.003.</t>
  </si>
  <si>
    <t>Mesmo com a tecnologia da informação levando a facilidade de acesso aos conteúdos on-line, a impressão de uma revista voltada à Biologia é uma forma de valorização do conteúdo. Principalmente quando o exemplar impresso, além da qualidade dos seus artigos e matérias, vem acompanhado de uma qualidade gráfica que permite representar a importância da instituição que produziu o material e o distribuiu.</t>
  </si>
  <si>
    <t>O Dia do Biólogo é a data mais importante do calendário comemorativo do Sistema CFBio/CRBios. A valorização do Profissional Biólogo, bem como o reconhecimento do seu valor pela sociedade, passa pelo conhecimento de sua atuação em prol da saúde, da biotecnologia e do meio ambiente, o que justifica a produção do vídeo do Dia do Biólogo, como instrumento da propagação do valor do Biólogo, abrindo cada vez mais oportunidades para este profissional.</t>
  </si>
  <si>
    <t>A promoção de eventos para aperfeiçoamento profissional é uma das atribuições mais importantes do Sistema CFBio/CRBios. Além disso, existe a necessidade de um canal de informação direto com a sociedade. A criação de um canal de TV On-line exclusivo do CFBio é fundamental e uma forma de diminuir os custos operacionais é a criação de um estúdio próprio para gravações de podcasts ao vivo, palestras, debates e cursos.</t>
  </si>
  <si>
    <t>Entidade: Conselho Federal de Biologia - CFBio
UASG: 389113</t>
  </si>
  <si>
    <t>TIPO DE ITEM/SUBITEM</t>
  </si>
  <si>
    <t>PORTARIA CFBIO Nº 469/2023 - ANEXO I</t>
  </si>
  <si>
    <t>Contratação de empresa para confecção das cédulas e carteiras de identificação do profissional Biólogo.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</si>
</sst>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R$&quot;\ #,##0.00"/>
  </numFmts>
  <fonts count="5" x14ac:knownFonts="1">
    <font>
      <sz val="11"/>
      <color theme="1"/>
      <name val="Calibri"/>
      <family val="2"/>
      <scheme val="minor"/>
    </font>
    <font>
      <b/>
      <sz val="11"/>
      <color theme="1"/>
      <name val="Calibri"/>
      <family val="2"/>
      <scheme val="minor"/>
    </font>
    <font>
      <sz val="8"/>
      <name val="Calibri"/>
      <family val="2"/>
      <scheme val="minor"/>
    </font>
    <font>
      <sz val="11"/>
      <color theme="1"/>
      <name val="Calibri"/>
      <family val="2"/>
      <scheme val="minor"/>
    </font>
    <font>
      <b/>
      <sz val="14"/>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9" tint="0.39997558519241921"/>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2">
    <xf numFmtId="0" fontId="0" fillId="0" borderId="0"/>
    <xf numFmtId="9" fontId="3" fillId="0" borderId="0" applyFont="0" applyFill="0" applyBorder="0" applyAlignment="0" applyProtection="0"/>
  </cellStyleXfs>
  <cellXfs count="64">
    <xf numFmtId="0" fontId="0" fillId="0" borderId="0" xfId="0"/>
    <xf numFmtId="164" fontId="1" fillId="0" borderId="1" xfId="0" applyNumberFormat="1" applyFont="1" applyBorder="1" applyAlignment="1">
      <alignment horizontal="center" vertical="center"/>
    </xf>
    <xf numFmtId="10" fontId="1" fillId="0" borderId="1" xfId="1" applyNumberFormat="1" applyFont="1" applyFill="1" applyBorder="1" applyAlignment="1">
      <alignment horizontal="center" vertical="center"/>
    </xf>
    <xf numFmtId="0" fontId="1" fillId="0" borderId="0" xfId="0" applyFont="1"/>
    <xf numFmtId="164" fontId="1" fillId="0" borderId="0" xfId="0" applyNumberFormat="1" applyFont="1"/>
    <xf numFmtId="0" fontId="1" fillId="0" borderId="5" xfId="0" applyFont="1" applyBorder="1" applyAlignment="1">
      <alignment horizontal="left" vertical="center"/>
    </xf>
    <xf numFmtId="0" fontId="1" fillId="0" borderId="5" xfId="0" applyFont="1" applyBorder="1" applyAlignment="1">
      <alignment horizontal="justify" vertical="center"/>
    </xf>
    <xf numFmtId="0" fontId="1" fillId="0" borderId="5" xfId="0" applyFont="1" applyBorder="1" applyAlignment="1">
      <alignment horizontal="justify" vertical="center" wrapText="1"/>
    </xf>
    <xf numFmtId="164" fontId="1" fillId="0" borderId="5" xfId="0" applyNumberFormat="1" applyFont="1" applyBorder="1" applyAlignment="1">
      <alignment horizontal="left" vertical="center"/>
    </xf>
    <xf numFmtId="49" fontId="1" fillId="0" borderId="5" xfId="0" applyNumberFormat="1" applyFont="1" applyBorder="1" applyAlignment="1">
      <alignment horizontal="left" vertical="center"/>
    </xf>
    <xf numFmtId="0" fontId="1" fillId="2" borderId="1" xfId="0" applyFont="1" applyFill="1" applyBorder="1" applyAlignment="1">
      <alignment horizontal="center" vertical="center"/>
    </xf>
    <xf numFmtId="164" fontId="1" fillId="2" borderId="1" xfId="0" applyNumberFormat="1" applyFont="1" applyFill="1" applyBorder="1" applyAlignment="1">
      <alignment horizontal="center" vertical="center"/>
    </xf>
    <xf numFmtId="10" fontId="1" fillId="2" borderId="1" xfId="1" applyNumberFormat="1" applyFont="1" applyFill="1" applyBorder="1" applyAlignment="1">
      <alignment horizontal="center" vertical="center"/>
    </xf>
    <xf numFmtId="0" fontId="1" fillId="2" borderId="1" xfId="0" applyFont="1" applyFill="1" applyBorder="1" applyAlignment="1">
      <alignment horizontal="left" vertical="center"/>
    </xf>
    <xf numFmtId="49" fontId="1" fillId="2" borderId="1" xfId="0" applyNumberFormat="1" applyFont="1" applyFill="1" applyBorder="1" applyAlignment="1">
      <alignment horizontal="left" vertical="center"/>
    </xf>
    <xf numFmtId="0" fontId="1" fillId="3" borderId="1" xfId="0" applyFont="1" applyFill="1" applyBorder="1" applyAlignment="1">
      <alignment horizontal="left" vertical="center"/>
    </xf>
    <xf numFmtId="0" fontId="1" fillId="3" borderId="1" xfId="0" applyFont="1" applyFill="1" applyBorder="1" applyAlignment="1">
      <alignment horizontal="justify" vertical="center"/>
    </xf>
    <xf numFmtId="0" fontId="1" fillId="3" borderId="1" xfId="0" applyFont="1" applyFill="1" applyBorder="1" applyAlignment="1">
      <alignment horizontal="justify" vertical="center" wrapText="1"/>
    </xf>
    <xf numFmtId="164" fontId="1" fillId="3" borderId="1" xfId="0" applyNumberFormat="1" applyFont="1" applyFill="1" applyBorder="1" applyAlignment="1">
      <alignment horizontal="left" vertical="center"/>
    </xf>
    <xf numFmtId="49" fontId="1" fillId="3" borderId="1" xfId="0" applyNumberFormat="1" applyFont="1" applyFill="1" applyBorder="1" applyAlignment="1">
      <alignment horizontal="left" vertical="center" wrapText="1"/>
    </xf>
    <xf numFmtId="49" fontId="1" fillId="3" borderId="1" xfId="0" applyNumberFormat="1" applyFont="1" applyFill="1" applyBorder="1" applyAlignment="1">
      <alignment horizontal="left" vertical="center"/>
    </xf>
    <xf numFmtId="0" fontId="1" fillId="3" borderId="5" xfId="0" applyFont="1" applyFill="1" applyBorder="1" applyAlignment="1">
      <alignment horizontal="left" vertical="center"/>
    </xf>
    <xf numFmtId="0" fontId="1" fillId="3" borderId="5" xfId="0" applyFont="1" applyFill="1" applyBorder="1" applyAlignment="1">
      <alignment horizontal="justify" vertical="center"/>
    </xf>
    <xf numFmtId="0" fontId="1" fillId="3" borderId="5" xfId="0" applyFont="1" applyFill="1" applyBorder="1" applyAlignment="1">
      <alignment horizontal="justify" vertical="center" wrapText="1"/>
    </xf>
    <xf numFmtId="164" fontId="1" fillId="3" borderId="5" xfId="0" applyNumberFormat="1" applyFont="1" applyFill="1" applyBorder="1" applyAlignment="1">
      <alignment horizontal="left" vertical="center"/>
    </xf>
    <xf numFmtId="49" fontId="1" fillId="3" borderId="5" xfId="0" applyNumberFormat="1" applyFont="1" applyFill="1" applyBorder="1" applyAlignment="1">
      <alignment horizontal="left" vertical="center"/>
    </xf>
    <xf numFmtId="0" fontId="1" fillId="4" borderId="1" xfId="0" applyFont="1" applyFill="1" applyBorder="1" applyAlignment="1">
      <alignment horizontal="left" vertical="center"/>
    </xf>
    <xf numFmtId="0" fontId="1" fillId="4" borderId="1" xfId="0" applyFont="1" applyFill="1" applyBorder="1" applyAlignment="1">
      <alignment horizontal="justify" vertical="center"/>
    </xf>
    <xf numFmtId="0" fontId="1" fillId="4" borderId="1" xfId="0" applyFont="1" applyFill="1" applyBorder="1" applyAlignment="1">
      <alignment horizontal="justify" vertical="center" wrapText="1"/>
    </xf>
    <xf numFmtId="164" fontId="1" fillId="4" borderId="1" xfId="0" applyNumberFormat="1" applyFont="1" applyFill="1" applyBorder="1" applyAlignment="1">
      <alignment horizontal="left" vertical="center"/>
    </xf>
    <xf numFmtId="49" fontId="1" fillId="4" borderId="1" xfId="0" applyNumberFormat="1" applyFont="1" applyFill="1" applyBorder="1" applyAlignment="1">
      <alignment horizontal="left" vertical="center"/>
    </xf>
    <xf numFmtId="0" fontId="1" fillId="4" borderId="1" xfId="0" applyFont="1" applyFill="1" applyBorder="1" applyAlignment="1">
      <alignment horizontal="left" vertical="center" wrapText="1"/>
    </xf>
    <xf numFmtId="0" fontId="1" fillId="0" borderId="0" xfId="0" applyFont="1" applyAlignment="1">
      <alignment vertical="center"/>
    </xf>
    <xf numFmtId="0" fontId="1" fillId="3" borderId="2" xfId="0" applyFont="1" applyFill="1" applyBorder="1" applyAlignment="1">
      <alignment horizontal="justify" vertical="center"/>
    </xf>
    <xf numFmtId="0" fontId="1" fillId="4" borderId="2" xfId="0" applyFont="1" applyFill="1" applyBorder="1" applyAlignment="1">
      <alignment horizontal="justify" vertical="center"/>
    </xf>
    <xf numFmtId="0" fontId="4" fillId="0" borderId="0" xfId="0" applyFont="1" applyAlignment="1">
      <alignment horizontal="center" vertical="center"/>
    </xf>
    <xf numFmtId="0" fontId="1" fillId="3" borderId="2" xfId="0" applyFont="1" applyFill="1" applyBorder="1" applyAlignment="1">
      <alignment horizontal="justify" vertical="center" wrapText="1"/>
    </xf>
    <xf numFmtId="0" fontId="1" fillId="3" borderId="3" xfId="0" applyFont="1" applyFill="1" applyBorder="1" applyAlignment="1">
      <alignment horizontal="justify" vertical="center" wrapText="1"/>
    </xf>
    <xf numFmtId="0" fontId="1" fillId="4" borderId="2" xfId="0" applyFont="1" applyFill="1" applyBorder="1" applyAlignment="1">
      <alignment horizontal="justify" vertical="center" wrapText="1"/>
    </xf>
    <xf numFmtId="0" fontId="1" fillId="4" borderId="3" xfId="0" applyFont="1" applyFill="1" applyBorder="1" applyAlignment="1">
      <alignment horizontal="justify" vertical="center" wrapText="1"/>
    </xf>
    <xf numFmtId="0" fontId="1" fillId="3" borderId="1" xfId="0" applyFont="1" applyFill="1" applyBorder="1" applyAlignment="1">
      <alignment horizontal="justify" vertical="center" wrapText="1"/>
    </xf>
    <xf numFmtId="0" fontId="1" fillId="4" borderId="1" xfId="0" applyFont="1" applyFill="1" applyBorder="1" applyAlignment="1">
      <alignment horizontal="justify"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0" borderId="0" xfId="0" applyFont="1" applyAlignment="1">
      <alignment horizontal="left" vertical="center" wrapText="1"/>
    </xf>
    <xf numFmtId="0" fontId="1" fillId="0" borderId="0" xfId="0" applyFont="1" applyAlignment="1">
      <alignment vertical="center" wrapText="1"/>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3" borderId="6" xfId="0" applyFont="1" applyFill="1" applyBorder="1" applyAlignment="1">
      <alignment horizontal="justify" vertical="center" wrapText="1"/>
    </xf>
    <xf numFmtId="0" fontId="1" fillId="3" borderId="7" xfId="0" applyFont="1" applyFill="1" applyBorder="1" applyAlignment="1">
      <alignment horizontal="justify" vertical="center" wrapText="1"/>
    </xf>
    <xf numFmtId="0" fontId="1" fillId="0" borderId="0" xfId="0" applyFont="1" applyAlignment="1">
      <alignment horizontal="center"/>
    </xf>
    <xf numFmtId="0" fontId="1" fillId="2" borderId="1" xfId="0" applyFont="1" applyFill="1" applyBorder="1" applyAlignment="1">
      <alignment horizontal="center" vertical="center"/>
    </xf>
    <xf numFmtId="0" fontId="1" fillId="0" borderId="1" xfId="0" applyFont="1" applyBorder="1" applyAlignment="1">
      <alignment horizontal="center" vertical="center"/>
    </xf>
    <xf numFmtId="0" fontId="0" fillId="0" borderId="0" xfId="0" applyAlignment="1">
      <alignment horizontal="left" vertical="top" wrapText="1"/>
    </xf>
    <xf numFmtId="0" fontId="1" fillId="0" borderId="0" xfId="0" applyFont="1" applyAlignment="1">
      <alignment horizontal="left" vertical="top" wrapText="1"/>
    </xf>
    <xf numFmtId="0" fontId="1" fillId="4" borderId="2" xfId="0" applyFont="1" applyFill="1" applyBorder="1" applyAlignment="1">
      <alignment horizontal="justify" vertical="center"/>
    </xf>
    <xf numFmtId="0" fontId="1" fillId="4" borderId="3" xfId="0" applyFont="1" applyFill="1" applyBorder="1" applyAlignment="1">
      <alignment horizontal="justify" vertical="center"/>
    </xf>
    <xf numFmtId="0" fontId="1" fillId="0" borderId="4" xfId="0" applyFont="1" applyBorder="1" applyAlignment="1">
      <alignment horizontal="center"/>
    </xf>
    <xf numFmtId="0" fontId="1" fillId="3" borderId="2" xfId="0" applyFont="1" applyFill="1" applyBorder="1" applyAlignment="1">
      <alignment horizontal="justify" vertical="center"/>
    </xf>
    <xf numFmtId="0" fontId="1" fillId="3" borderId="3" xfId="0" applyFont="1" applyFill="1" applyBorder="1" applyAlignment="1">
      <alignment horizontal="justify" vertical="center"/>
    </xf>
    <xf numFmtId="0" fontId="1" fillId="4" borderId="2" xfId="0" applyFont="1" applyFill="1" applyBorder="1" applyAlignment="1">
      <alignment horizontal="center" vertical="center" wrapText="1"/>
    </xf>
    <xf numFmtId="0" fontId="1" fillId="4" borderId="3" xfId="0" applyFont="1" applyFill="1" applyBorder="1" applyAlignment="1">
      <alignment horizontal="center" vertical="center" wrapText="1"/>
    </xf>
  </cellXfs>
  <cellStyles count="2">
    <cellStyle name="Normal" xfId="0" builtinId="0"/>
    <cellStyle name="Porcentagem"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7A9DF-41ED-44E4-8AE6-D4799558D523}">
  <sheetPr>
    <pageSetUpPr fitToPage="1"/>
  </sheetPr>
  <dimension ref="A1:N83"/>
  <sheetViews>
    <sheetView tabSelected="1" view="pageBreakPreview" zoomScaleNormal="100" zoomScaleSheetLayoutView="100" workbookViewId="0">
      <selection activeCell="B77" sqref="B77:B83"/>
    </sheetView>
  </sheetViews>
  <sheetFormatPr defaultRowHeight="15" x14ac:dyDescent="0.25"/>
  <cols>
    <col min="1" max="1" width="6" style="3" customWidth="1"/>
    <col min="2" max="2" width="37.5703125" style="3" customWidth="1"/>
    <col min="3" max="3" width="21" style="3" customWidth="1"/>
    <col min="4" max="4" width="18.5703125" style="3" customWidth="1"/>
    <col min="5" max="5" width="42.85546875" style="3" customWidth="1"/>
    <col min="6" max="6" width="15.42578125" style="3" customWidth="1"/>
    <col min="7" max="7" width="0.42578125" style="3" customWidth="1"/>
    <col min="8" max="8" width="12.42578125" style="3" customWidth="1"/>
    <col min="9" max="9" width="23.140625" style="3" customWidth="1"/>
    <col min="10" max="10" width="25.85546875" style="3" customWidth="1"/>
    <col min="11" max="11" width="21.140625" style="3" customWidth="1"/>
    <col min="12" max="12" width="22.5703125" style="3" bestFit="1" customWidth="1"/>
    <col min="13" max="13" width="12.140625" style="3" customWidth="1"/>
    <col min="14" max="14" width="10.28515625" style="3" customWidth="1"/>
    <col min="15" max="16384" width="9.140625" style="3"/>
  </cols>
  <sheetData>
    <row r="1" spans="1:13" x14ac:dyDescent="0.25">
      <c r="A1" s="35" t="s">
        <v>184</v>
      </c>
      <c r="B1" s="35"/>
      <c r="C1" s="35"/>
      <c r="D1" s="35"/>
      <c r="E1" s="35"/>
      <c r="F1" s="35"/>
      <c r="G1" s="35"/>
      <c r="H1" s="35"/>
      <c r="I1" s="35"/>
      <c r="J1" s="35"/>
      <c r="K1" s="35"/>
      <c r="L1" s="35"/>
      <c r="M1" s="35"/>
    </row>
    <row r="2" spans="1:13" x14ac:dyDescent="0.25">
      <c r="A2" s="35"/>
      <c r="B2" s="35"/>
      <c r="C2" s="35"/>
      <c r="D2" s="35"/>
      <c r="E2" s="35"/>
      <c r="F2" s="35"/>
      <c r="G2" s="35"/>
      <c r="H2" s="35"/>
      <c r="I2" s="35"/>
      <c r="J2" s="35"/>
      <c r="K2" s="35"/>
      <c r="L2" s="35"/>
      <c r="M2" s="35"/>
    </row>
    <row r="3" spans="1:13" x14ac:dyDescent="0.25">
      <c r="A3" s="44" t="s">
        <v>147</v>
      </c>
      <c r="B3" s="44"/>
    </row>
    <row r="4" spans="1:13" ht="37.5" customHeight="1" x14ac:dyDescent="0.25">
      <c r="A4" s="55" t="s">
        <v>182</v>
      </c>
      <c r="B4" s="56"/>
      <c r="C4" s="56"/>
      <c r="D4" s="56"/>
    </row>
    <row r="5" spans="1:13" x14ac:dyDescent="0.25">
      <c r="A5" s="45" t="s">
        <v>74</v>
      </c>
      <c r="B5" s="45"/>
    </row>
    <row r="6" spans="1:13" ht="6" customHeight="1" x14ac:dyDescent="0.25">
      <c r="A6" s="52"/>
      <c r="B6" s="52"/>
      <c r="C6" s="52"/>
      <c r="D6" s="52"/>
    </row>
    <row r="7" spans="1:13" x14ac:dyDescent="0.25">
      <c r="A7" s="53" t="s">
        <v>183</v>
      </c>
      <c r="B7" s="53"/>
      <c r="C7" s="10" t="s">
        <v>129</v>
      </c>
      <c r="D7" s="10" t="s">
        <v>128</v>
      </c>
    </row>
    <row r="8" spans="1:13" x14ac:dyDescent="0.25">
      <c r="A8" s="54" t="s">
        <v>79</v>
      </c>
      <c r="B8" s="54"/>
      <c r="C8" s="1">
        <f>SUM(I22,I23,I24,I25,I26,I27,I30)</f>
        <v>378000</v>
      </c>
      <c r="D8" s="2">
        <f>C8/$C$15</f>
        <v>6.3235498481670524E-2</v>
      </c>
    </row>
    <row r="9" spans="1:13" x14ac:dyDescent="0.25">
      <c r="A9" s="54" t="s">
        <v>91</v>
      </c>
      <c r="B9" s="54"/>
      <c r="C9" s="1">
        <f>SUM(I28,I29,I31,I32,I33)</f>
        <v>350700</v>
      </c>
      <c r="D9" s="2">
        <f t="shared" ref="D9:D15" si="0">C9/$C$15</f>
        <v>5.866849025799431E-2</v>
      </c>
    </row>
    <row r="10" spans="1:13" x14ac:dyDescent="0.25">
      <c r="A10" s="54" t="s">
        <v>92</v>
      </c>
      <c r="B10" s="54"/>
      <c r="C10" s="1">
        <f>SUM(I38,I39,I40,I41,I43,I45,I46,I49,I51,I61,I62,I64)</f>
        <v>3829588.1</v>
      </c>
      <c r="D10" s="2">
        <f t="shared" si="0"/>
        <v>0.64065056212426852</v>
      </c>
    </row>
    <row r="11" spans="1:13" x14ac:dyDescent="0.25">
      <c r="A11" s="54" t="s">
        <v>90</v>
      </c>
      <c r="B11" s="54"/>
      <c r="C11" s="1">
        <f>SUM(I42,I44,I47,I48,I50,I52,I53,I54,I55,I56,I57,I58,I59,I60,I63)</f>
        <v>439667</v>
      </c>
      <c r="D11" s="2">
        <f t="shared" si="0"/>
        <v>7.3551751087144526E-2</v>
      </c>
    </row>
    <row r="12" spans="1:13" x14ac:dyDescent="0.25">
      <c r="A12" s="54" t="s">
        <v>93</v>
      </c>
      <c r="B12" s="54"/>
      <c r="C12" s="1">
        <f>SUM(I69,I70)</f>
        <v>750000</v>
      </c>
      <c r="D12" s="2">
        <f t="shared" si="0"/>
        <v>0.12546725889220342</v>
      </c>
      <c r="G12" s="4"/>
    </row>
    <row r="13" spans="1:13" x14ac:dyDescent="0.25">
      <c r="A13" s="54" t="s">
        <v>78</v>
      </c>
      <c r="B13" s="54"/>
      <c r="C13" s="1">
        <f>SUM(I81,I82,I83)</f>
        <v>26500</v>
      </c>
      <c r="D13" s="2">
        <f t="shared" si="0"/>
        <v>4.433176480857854E-3</v>
      </c>
    </row>
    <row r="14" spans="1:13" x14ac:dyDescent="0.25">
      <c r="A14" s="54" t="s">
        <v>95</v>
      </c>
      <c r="B14" s="54"/>
      <c r="C14" s="1">
        <f>SUM(I75,I76,I77,I78,I79,I80)</f>
        <v>203200</v>
      </c>
      <c r="D14" s="2">
        <f t="shared" si="0"/>
        <v>3.3993262675860975E-2</v>
      </c>
    </row>
    <row r="15" spans="1:13" x14ac:dyDescent="0.25">
      <c r="A15" s="42" t="s">
        <v>118</v>
      </c>
      <c r="B15" s="43"/>
      <c r="C15" s="11">
        <f>SUM(C8,C9,C10,C11,C12,C13,C14)</f>
        <v>5977655.0999999996</v>
      </c>
      <c r="D15" s="12">
        <f t="shared" si="0"/>
        <v>1</v>
      </c>
    </row>
    <row r="16" spans="1:13" ht="10.5" customHeight="1" x14ac:dyDescent="0.25">
      <c r="A16" s="59"/>
      <c r="B16" s="59"/>
      <c r="C16" s="59"/>
      <c r="D16" s="59"/>
    </row>
    <row r="17" spans="1:14" x14ac:dyDescent="0.25">
      <c r="A17" s="45" t="s">
        <v>99</v>
      </c>
      <c r="B17" s="45"/>
    </row>
    <row r="18" spans="1:14" ht="6" customHeight="1" x14ac:dyDescent="0.25">
      <c r="A18" s="52"/>
      <c r="B18" s="52"/>
      <c r="C18" s="52"/>
      <c r="D18" s="52"/>
    </row>
    <row r="19" spans="1:14" x14ac:dyDescent="0.25">
      <c r="A19" s="45" t="s">
        <v>100</v>
      </c>
      <c r="B19" s="45"/>
    </row>
    <row r="20" spans="1:14" ht="6" customHeight="1" x14ac:dyDescent="0.25"/>
    <row r="21" spans="1:14" x14ac:dyDescent="0.25">
      <c r="A21" s="13" t="s">
        <v>3</v>
      </c>
      <c r="B21" s="13" t="s">
        <v>7</v>
      </c>
      <c r="C21" s="13" t="s">
        <v>2</v>
      </c>
      <c r="D21" s="46" t="s">
        <v>8</v>
      </c>
      <c r="E21" s="47"/>
      <c r="F21" s="13" t="s">
        <v>89</v>
      </c>
      <c r="G21" s="13" t="s">
        <v>94</v>
      </c>
      <c r="H21" s="13" t="s">
        <v>77</v>
      </c>
      <c r="I21" s="13" t="s">
        <v>4</v>
      </c>
      <c r="J21" s="14" t="s">
        <v>67</v>
      </c>
      <c r="K21" s="14" t="s">
        <v>111</v>
      </c>
      <c r="L21" s="13" t="s">
        <v>0</v>
      </c>
      <c r="M21" s="13" t="s">
        <v>1</v>
      </c>
    </row>
    <row r="22" spans="1:14" ht="87" customHeight="1" x14ac:dyDescent="0.25">
      <c r="A22" s="15">
        <v>1</v>
      </c>
      <c r="B22" s="16" t="s">
        <v>63</v>
      </c>
      <c r="C22" s="16" t="s">
        <v>10</v>
      </c>
      <c r="D22" s="60" t="s">
        <v>64</v>
      </c>
      <c r="E22" s="61"/>
      <c r="F22" s="17" t="s">
        <v>97</v>
      </c>
      <c r="G22" s="17" t="s">
        <v>79</v>
      </c>
      <c r="H22" s="15" t="s">
        <v>6</v>
      </c>
      <c r="I22" s="18">
        <v>7800</v>
      </c>
      <c r="J22" s="19" t="s">
        <v>23</v>
      </c>
      <c r="K22" s="19" t="s">
        <v>125</v>
      </c>
      <c r="L22" s="15" t="s">
        <v>148</v>
      </c>
      <c r="M22" s="15">
        <v>5012</v>
      </c>
      <c r="N22" s="32"/>
    </row>
    <row r="23" spans="1:14" ht="87" customHeight="1" x14ac:dyDescent="0.25">
      <c r="A23" s="27">
        <v>2</v>
      </c>
      <c r="B23" s="34" t="s">
        <v>65</v>
      </c>
      <c r="C23" s="27" t="s">
        <v>10</v>
      </c>
      <c r="D23" s="57" t="s">
        <v>64</v>
      </c>
      <c r="E23" s="58"/>
      <c r="F23" s="28" t="s">
        <v>97</v>
      </c>
      <c r="G23" s="28" t="s">
        <v>79</v>
      </c>
      <c r="H23" s="26" t="s">
        <v>6</v>
      </c>
      <c r="I23" s="29">
        <v>6000</v>
      </c>
      <c r="J23" s="30" t="s">
        <v>23</v>
      </c>
      <c r="K23" s="30" t="s">
        <v>125</v>
      </c>
      <c r="L23" s="26" t="s">
        <v>149</v>
      </c>
      <c r="M23" s="26">
        <v>5012</v>
      </c>
      <c r="N23" s="32"/>
    </row>
    <row r="24" spans="1:14" ht="87" customHeight="1" x14ac:dyDescent="0.25">
      <c r="A24" s="16">
        <v>3</v>
      </c>
      <c r="B24" s="33" t="s">
        <v>185</v>
      </c>
      <c r="C24" s="16" t="s">
        <v>10</v>
      </c>
      <c r="D24" s="60" t="s">
        <v>130</v>
      </c>
      <c r="E24" s="61"/>
      <c r="F24" s="17" t="s">
        <v>97</v>
      </c>
      <c r="G24" s="17" t="s">
        <v>79</v>
      </c>
      <c r="H24" s="15" t="s">
        <v>6</v>
      </c>
      <c r="I24" s="18">
        <v>300000</v>
      </c>
      <c r="J24" s="20" t="s">
        <v>24</v>
      </c>
      <c r="K24" s="20" t="s">
        <v>126</v>
      </c>
      <c r="L24" s="15" t="s">
        <v>150</v>
      </c>
      <c r="M24" s="15">
        <v>5012</v>
      </c>
      <c r="N24" s="32"/>
    </row>
    <row r="25" spans="1:14" ht="87" customHeight="1" x14ac:dyDescent="0.25">
      <c r="A25" s="26">
        <v>4</v>
      </c>
      <c r="B25" s="27" t="s">
        <v>81</v>
      </c>
      <c r="C25" s="27" t="s">
        <v>10</v>
      </c>
      <c r="D25" s="57" t="s">
        <v>64</v>
      </c>
      <c r="E25" s="58"/>
      <c r="F25" s="28" t="s">
        <v>97</v>
      </c>
      <c r="G25" s="28" t="s">
        <v>79</v>
      </c>
      <c r="H25" s="26" t="s">
        <v>6</v>
      </c>
      <c r="I25" s="29">
        <v>8000</v>
      </c>
      <c r="J25" s="30" t="s">
        <v>29</v>
      </c>
      <c r="K25" s="30" t="s">
        <v>125</v>
      </c>
      <c r="L25" s="26" t="s">
        <v>151</v>
      </c>
      <c r="M25" s="26">
        <v>5012</v>
      </c>
      <c r="N25" s="32"/>
    </row>
    <row r="26" spans="1:14" ht="87" customHeight="1" x14ac:dyDescent="0.25">
      <c r="A26" s="15">
        <v>5</v>
      </c>
      <c r="B26" s="16" t="s">
        <v>82</v>
      </c>
      <c r="C26" s="16" t="s">
        <v>10</v>
      </c>
      <c r="D26" s="60" t="s">
        <v>64</v>
      </c>
      <c r="E26" s="61"/>
      <c r="F26" s="17" t="s">
        <v>97</v>
      </c>
      <c r="G26" s="17" t="s">
        <v>79</v>
      </c>
      <c r="H26" s="15" t="s">
        <v>6</v>
      </c>
      <c r="I26" s="18">
        <v>5400</v>
      </c>
      <c r="J26" s="19" t="s">
        <v>23</v>
      </c>
      <c r="K26" s="20" t="s">
        <v>125</v>
      </c>
      <c r="L26" s="15" t="s">
        <v>152</v>
      </c>
      <c r="M26" s="15">
        <v>5012</v>
      </c>
      <c r="N26" s="32"/>
    </row>
    <row r="27" spans="1:14" ht="87" customHeight="1" x14ac:dyDescent="0.25">
      <c r="A27" s="26">
        <v>6</v>
      </c>
      <c r="B27" s="27" t="s">
        <v>84</v>
      </c>
      <c r="C27" s="27" t="s">
        <v>15</v>
      </c>
      <c r="D27" s="62" t="s">
        <v>85</v>
      </c>
      <c r="E27" s="63"/>
      <c r="F27" s="28" t="s">
        <v>97</v>
      </c>
      <c r="G27" s="28" t="s">
        <v>79</v>
      </c>
      <c r="H27" s="26" t="s">
        <v>6</v>
      </c>
      <c r="I27" s="29">
        <v>800</v>
      </c>
      <c r="J27" s="30" t="s">
        <v>22</v>
      </c>
      <c r="K27" s="30" t="s">
        <v>125</v>
      </c>
      <c r="L27" s="26" t="s">
        <v>153</v>
      </c>
      <c r="M27" s="26">
        <v>5012</v>
      </c>
      <c r="N27" s="32"/>
    </row>
    <row r="28" spans="1:14" ht="87" customHeight="1" x14ac:dyDescent="0.25">
      <c r="A28" s="15">
        <v>7</v>
      </c>
      <c r="B28" s="16" t="s">
        <v>83</v>
      </c>
      <c r="C28" s="16" t="s">
        <v>15</v>
      </c>
      <c r="D28" s="60" t="s">
        <v>85</v>
      </c>
      <c r="E28" s="61"/>
      <c r="F28" s="17" t="s">
        <v>97</v>
      </c>
      <c r="G28" s="17" t="s">
        <v>91</v>
      </c>
      <c r="H28" s="15" t="s">
        <v>6</v>
      </c>
      <c r="I28" s="18">
        <v>200</v>
      </c>
      <c r="J28" s="20" t="s">
        <v>22</v>
      </c>
      <c r="K28" s="20" t="s">
        <v>125</v>
      </c>
      <c r="L28" s="15" t="s">
        <v>153</v>
      </c>
      <c r="M28" s="15">
        <v>5012</v>
      </c>
      <c r="N28" s="32"/>
    </row>
    <row r="29" spans="1:14" ht="87" customHeight="1" x14ac:dyDescent="0.25">
      <c r="A29" s="26">
        <v>8</v>
      </c>
      <c r="B29" s="27" t="s">
        <v>88</v>
      </c>
      <c r="C29" s="27" t="s">
        <v>15</v>
      </c>
      <c r="D29" s="57" t="s">
        <v>131</v>
      </c>
      <c r="E29" s="58"/>
      <c r="F29" s="28" t="s">
        <v>97</v>
      </c>
      <c r="G29" s="28" t="s">
        <v>91</v>
      </c>
      <c r="H29" s="26" t="s">
        <v>6</v>
      </c>
      <c r="I29" s="29">
        <v>500</v>
      </c>
      <c r="J29" s="30" t="s">
        <v>22</v>
      </c>
      <c r="K29" s="30" t="s">
        <v>125</v>
      </c>
      <c r="L29" s="26" t="s">
        <v>154</v>
      </c>
      <c r="M29" s="26">
        <v>5012</v>
      </c>
      <c r="N29" s="32"/>
    </row>
    <row r="30" spans="1:14" ht="87" customHeight="1" x14ac:dyDescent="0.25">
      <c r="A30" s="15">
        <v>9</v>
      </c>
      <c r="B30" s="16" t="s">
        <v>119</v>
      </c>
      <c r="C30" s="16" t="s">
        <v>15</v>
      </c>
      <c r="D30" s="60" t="s">
        <v>120</v>
      </c>
      <c r="E30" s="61"/>
      <c r="F30" s="17" t="s">
        <v>97</v>
      </c>
      <c r="G30" s="17" t="s">
        <v>79</v>
      </c>
      <c r="H30" s="15" t="s">
        <v>6</v>
      </c>
      <c r="I30" s="18">
        <v>50000</v>
      </c>
      <c r="J30" s="20" t="s">
        <v>25</v>
      </c>
      <c r="K30" s="20" t="s">
        <v>125</v>
      </c>
      <c r="L30" s="15" t="s">
        <v>155</v>
      </c>
      <c r="M30" s="15">
        <v>5012</v>
      </c>
      <c r="N30" s="32"/>
    </row>
    <row r="31" spans="1:14" ht="87" customHeight="1" x14ac:dyDescent="0.25">
      <c r="A31" s="26">
        <v>10</v>
      </c>
      <c r="B31" s="27" t="s">
        <v>123</v>
      </c>
      <c r="C31" s="27" t="s">
        <v>10</v>
      </c>
      <c r="D31" s="57" t="s">
        <v>124</v>
      </c>
      <c r="E31" s="58"/>
      <c r="F31" s="28" t="s">
        <v>97</v>
      </c>
      <c r="G31" s="28" t="s">
        <v>91</v>
      </c>
      <c r="H31" s="26" t="s">
        <v>6</v>
      </c>
      <c r="I31" s="29">
        <v>50000</v>
      </c>
      <c r="J31" s="30" t="s">
        <v>38</v>
      </c>
      <c r="K31" s="30" t="s">
        <v>127</v>
      </c>
      <c r="L31" s="26" t="s">
        <v>156</v>
      </c>
      <c r="M31" s="26">
        <v>5012</v>
      </c>
      <c r="N31" s="32"/>
    </row>
    <row r="32" spans="1:14" ht="87" customHeight="1" x14ac:dyDescent="0.25">
      <c r="A32" s="15">
        <v>11</v>
      </c>
      <c r="B32" s="16" t="s">
        <v>141</v>
      </c>
      <c r="C32" s="16" t="s">
        <v>10</v>
      </c>
      <c r="D32" s="60" t="s">
        <v>143</v>
      </c>
      <c r="E32" s="61"/>
      <c r="F32" s="17" t="s">
        <v>97</v>
      </c>
      <c r="G32" s="17" t="s">
        <v>91</v>
      </c>
      <c r="H32" s="15" t="s">
        <v>6</v>
      </c>
      <c r="I32" s="18">
        <v>100000</v>
      </c>
      <c r="J32" s="20" t="s">
        <v>144</v>
      </c>
      <c r="K32" s="20" t="s">
        <v>126</v>
      </c>
      <c r="L32" s="15" t="s">
        <v>157</v>
      </c>
      <c r="M32" s="15">
        <v>5007</v>
      </c>
      <c r="N32" s="32"/>
    </row>
    <row r="33" spans="1:14" ht="87" customHeight="1" x14ac:dyDescent="0.25">
      <c r="A33" s="26">
        <v>12</v>
      </c>
      <c r="B33" s="27" t="s">
        <v>142</v>
      </c>
      <c r="C33" s="27" t="s">
        <v>10</v>
      </c>
      <c r="D33" s="57" t="s">
        <v>143</v>
      </c>
      <c r="E33" s="58"/>
      <c r="F33" s="28" t="s">
        <v>97</v>
      </c>
      <c r="G33" s="28" t="s">
        <v>91</v>
      </c>
      <c r="H33" s="26" t="s">
        <v>6</v>
      </c>
      <c r="I33" s="29">
        <v>200000</v>
      </c>
      <c r="J33" s="30" t="s">
        <v>144</v>
      </c>
      <c r="K33" s="30" t="s">
        <v>126</v>
      </c>
      <c r="L33" s="26" t="s">
        <v>158</v>
      </c>
      <c r="M33" s="26">
        <v>5007</v>
      </c>
      <c r="N33" s="32"/>
    </row>
    <row r="34" spans="1:14" ht="11.25" customHeight="1" x14ac:dyDescent="0.25"/>
    <row r="35" spans="1:14" x14ac:dyDescent="0.25">
      <c r="A35" s="45" t="s">
        <v>101</v>
      </c>
      <c r="B35" s="45"/>
    </row>
    <row r="36" spans="1:14" ht="6" customHeight="1" x14ac:dyDescent="0.25"/>
    <row r="37" spans="1:14" x14ac:dyDescent="0.25">
      <c r="A37" s="13" t="s">
        <v>3</v>
      </c>
      <c r="B37" s="13" t="s">
        <v>7</v>
      </c>
      <c r="C37" s="13" t="s">
        <v>2</v>
      </c>
      <c r="D37" s="46" t="s">
        <v>8</v>
      </c>
      <c r="E37" s="47"/>
      <c r="F37" s="13" t="s">
        <v>89</v>
      </c>
      <c r="G37" s="13" t="s">
        <v>94</v>
      </c>
      <c r="H37" s="13" t="s">
        <v>77</v>
      </c>
      <c r="I37" s="13" t="s">
        <v>4</v>
      </c>
      <c r="J37" s="14" t="s">
        <v>67</v>
      </c>
      <c r="K37" s="14" t="s">
        <v>111</v>
      </c>
      <c r="L37" s="13" t="s">
        <v>0</v>
      </c>
      <c r="M37" s="13" t="s">
        <v>1</v>
      </c>
    </row>
    <row r="38" spans="1:14" ht="117.75" customHeight="1" x14ac:dyDescent="0.25">
      <c r="A38" s="15">
        <v>13</v>
      </c>
      <c r="B38" s="17" t="s">
        <v>49</v>
      </c>
      <c r="C38" s="17" t="s">
        <v>9</v>
      </c>
      <c r="D38" s="36" t="s">
        <v>20</v>
      </c>
      <c r="E38" s="37"/>
      <c r="F38" s="16" t="s">
        <v>75</v>
      </c>
      <c r="G38" s="16" t="s">
        <v>92</v>
      </c>
      <c r="H38" s="15" t="s">
        <v>5</v>
      </c>
      <c r="I38" s="18">
        <v>180000</v>
      </c>
      <c r="J38" s="20" t="s">
        <v>145</v>
      </c>
      <c r="K38" s="20" t="s">
        <v>126</v>
      </c>
      <c r="L38" s="15" t="s">
        <v>159</v>
      </c>
      <c r="M38" s="15">
        <v>2007</v>
      </c>
      <c r="N38" s="32"/>
    </row>
    <row r="39" spans="1:14" ht="120" customHeight="1" x14ac:dyDescent="0.25">
      <c r="A39" s="26">
        <v>14</v>
      </c>
      <c r="B39" s="27" t="s">
        <v>60</v>
      </c>
      <c r="C39" s="27" t="s">
        <v>9</v>
      </c>
      <c r="D39" s="38" t="s">
        <v>132</v>
      </c>
      <c r="E39" s="39"/>
      <c r="F39" s="27" t="s">
        <v>75</v>
      </c>
      <c r="G39" s="27" t="s">
        <v>92</v>
      </c>
      <c r="H39" s="26" t="s">
        <v>5</v>
      </c>
      <c r="I39" s="29">
        <v>1377200</v>
      </c>
      <c r="J39" s="30" t="s">
        <v>70</v>
      </c>
      <c r="K39" s="30" t="s">
        <v>126</v>
      </c>
      <c r="L39" s="31" t="s">
        <v>178</v>
      </c>
      <c r="M39" s="31" t="s">
        <v>177</v>
      </c>
      <c r="N39" s="32"/>
    </row>
    <row r="40" spans="1:14" ht="170.25" customHeight="1" x14ac:dyDescent="0.25">
      <c r="A40" s="15">
        <v>15</v>
      </c>
      <c r="B40" s="16" t="s">
        <v>51</v>
      </c>
      <c r="C40" s="16" t="s">
        <v>9</v>
      </c>
      <c r="D40" s="36" t="s">
        <v>31</v>
      </c>
      <c r="E40" s="37"/>
      <c r="F40" s="16" t="s">
        <v>75</v>
      </c>
      <c r="G40" s="16" t="s">
        <v>92</v>
      </c>
      <c r="H40" s="15" t="s">
        <v>5</v>
      </c>
      <c r="I40" s="18">
        <v>130000</v>
      </c>
      <c r="J40" s="20" t="s">
        <v>38</v>
      </c>
      <c r="K40" s="20" t="s">
        <v>126</v>
      </c>
      <c r="L40" s="15" t="s">
        <v>160</v>
      </c>
      <c r="M40" s="15">
        <v>2007</v>
      </c>
      <c r="N40" s="32"/>
    </row>
    <row r="41" spans="1:14" ht="255" x14ac:dyDescent="0.25">
      <c r="A41" s="26">
        <v>16</v>
      </c>
      <c r="B41" s="27" t="s">
        <v>41</v>
      </c>
      <c r="C41" s="27" t="s">
        <v>17</v>
      </c>
      <c r="D41" s="38" t="s">
        <v>18</v>
      </c>
      <c r="E41" s="39"/>
      <c r="F41" s="28" t="s">
        <v>75</v>
      </c>
      <c r="G41" s="28" t="s">
        <v>92</v>
      </c>
      <c r="H41" s="26" t="s">
        <v>6</v>
      </c>
      <c r="I41" s="29">
        <v>18000</v>
      </c>
      <c r="J41" s="30" t="s">
        <v>25</v>
      </c>
      <c r="K41" s="30" t="s">
        <v>127</v>
      </c>
      <c r="L41" s="26" t="s">
        <v>161</v>
      </c>
      <c r="M41" s="26">
        <v>5007</v>
      </c>
      <c r="N41" s="32"/>
    </row>
    <row r="42" spans="1:14" ht="300" x14ac:dyDescent="0.25">
      <c r="A42" s="15">
        <v>17</v>
      </c>
      <c r="B42" s="16" t="s">
        <v>12</v>
      </c>
      <c r="C42" s="16" t="s">
        <v>14</v>
      </c>
      <c r="D42" s="36" t="s">
        <v>13</v>
      </c>
      <c r="E42" s="37"/>
      <c r="F42" s="17" t="s">
        <v>75</v>
      </c>
      <c r="G42" s="17" t="s">
        <v>90</v>
      </c>
      <c r="H42" s="15" t="s">
        <v>6</v>
      </c>
      <c r="I42" s="18">
        <v>3367</v>
      </c>
      <c r="J42" s="19" t="s">
        <v>144</v>
      </c>
      <c r="K42" s="19" t="s">
        <v>125</v>
      </c>
      <c r="L42" s="15" t="s">
        <v>162</v>
      </c>
      <c r="M42" s="15">
        <v>5001</v>
      </c>
      <c r="N42" s="32"/>
    </row>
    <row r="43" spans="1:14" ht="255" x14ac:dyDescent="0.25">
      <c r="A43" s="26">
        <v>18</v>
      </c>
      <c r="B43" s="27" t="s">
        <v>42</v>
      </c>
      <c r="C43" s="27" t="s">
        <v>10</v>
      </c>
      <c r="D43" s="38" t="s">
        <v>11</v>
      </c>
      <c r="E43" s="39"/>
      <c r="F43" s="28" t="s">
        <v>75</v>
      </c>
      <c r="G43" s="28" t="s">
        <v>92</v>
      </c>
      <c r="H43" s="26" t="s">
        <v>6</v>
      </c>
      <c r="I43" s="29">
        <v>85000</v>
      </c>
      <c r="J43" s="30" t="s">
        <v>26</v>
      </c>
      <c r="K43" s="30" t="s">
        <v>127</v>
      </c>
      <c r="L43" s="26" t="s">
        <v>163</v>
      </c>
      <c r="M43" s="26">
        <v>5001</v>
      </c>
      <c r="N43" s="32"/>
    </row>
    <row r="44" spans="1:14" ht="300" x14ac:dyDescent="0.25">
      <c r="A44" s="15">
        <v>19</v>
      </c>
      <c r="B44" s="16" t="s">
        <v>44</v>
      </c>
      <c r="C44" s="16" t="s">
        <v>21</v>
      </c>
      <c r="D44" s="36" t="s">
        <v>27</v>
      </c>
      <c r="E44" s="37"/>
      <c r="F44" s="17" t="s">
        <v>75</v>
      </c>
      <c r="G44" s="17" t="s">
        <v>90</v>
      </c>
      <c r="H44" s="15" t="s">
        <v>6</v>
      </c>
      <c r="I44" s="18">
        <v>70000</v>
      </c>
      <c r="J44" s="20" t="s">
        <v>22</v>
      </c>
      <c r="K44" s="20" t="s">
        <v>127</v>
      </c>
      <c r="L44" s="15" t="s">
        <v>164</v>
      </c>
      <c r="M44" s="15">
        <v>3003</v>
      </c>
      <c r="N44" s="32"/>
    </row>
    <row r="45" spans="1:14" ht="255" x14ac:dyDescent="0.25">
      <c r="A45" s="26">
        <v>20</v>
      </c>
      <c r="B45" s="27" t="s">
        <v>45</v>
      </c>
      <c r="C45" s="27" t="s">
        <v>21</v>
      </c>
      <c r="D45" s="38" t="s">
        <v>28</v>
      </c>
      <c r="E45" s="39"/>
      <c r="F45" s="27" t="s">
        <v>75</v>
      </c>
      <c r="G45" s="27" t="s">
        <v>92</v>
      </c>
      <c r="H45" s="26" t="s">
        <v>6</v>
      </c>
      <c r="I45" s="29">
        <v>60000</v>
      </c>
      <c r="J45" s="30" t="s">
        <v>23</v>
      </c>
      <c r="K45" s="30" t="s">
        <v>127</v>
      </c>
      <c r="L45" s="26" t="s">
        <v>162</v>
      </c>
      <c r="M45" s="26">
        <v>3007</v>
      </c>
      <c r="N45" s="32"/>
    </row>
    <row r="46" spans="1:14" ht="102.75" customHeight="1" x14ac:dyDescent="0.25">
      <c r="A46" s="15">
        <v>21</v>
      </c>
      <c r="B46" s="16" t="s">
        <v>46</v>
      </c>
      <c r="C46" s="16" t="s">
        <v>21</v>
      </c>
      <c r="D46" s="36" t="s">
        <v>179</v>
      </c>
      <c r="E46" s="37"/>
      <c r="F46" s="17" t="s">
        <v>75</v>
      </c>
      <c r="G46" s="17" t="s">
        <v>92</v>
      </c>
      <c r="H46" s="15" t="s">
        <v>6</v>
      </c>
      <c r="I46" s="18">
        <v>121388.1</v>
      </c>
      <c r="J46" s="20" t="s">
        <v>24</v>
      </c>
      <c r="K46" s="20" t="s">
        <v>127</v>
      </c>
      <c r="L46" s="15" t="s">
        <v>162</v>
      </c>
      <c r="M46" s="15">
        <v>3007</v>
      </c>
      <c r="N46" s="32"/>
    </row>
    <row r="47" spans="1:14" ht="114.75" customHeight="1" x14ac:dyDescent="0.25">
      <c r="A47" s="26">
        <v>22</v>
      </c>
      <c r="B47" s="27" t="s">
        <v>98</v>
      </c>
      <c r="C47" s="27" t="s">
        <v>21</v>
      </c>
      <c r="D47" s="38" t="s">
        <v>180</v>
      </c>
      <c r="E47" s="39"/>
      <c r="F47" s="28" t="s">
        <v>75</v>
      </c>
      <c r="G47" s="28" t="s">
        <v>90</v>
      </c>
      <c r="H47" s="26" t="s">
        <v>6</v>
      </c>
      <c r="I47" s="29">
        <v>40000</v>
      </c>
      <c r="J47" s="30" t="s">
        <v>24</v>
      </c>
      <c r="K47" s="30" t="s">
        <v>127</v>
      </c>
      <c r="L47" s="26" t="s">
        <v>165</v>
      </c>
      <c r="M47" s="26">
        <v>3007</v>
      </c>
      <c r="N47" s="32"/>
    </row>
    <row r="48" spans="1:14" ht="66" customHeight="1" x14ac:dyDescent="0.25">
      <c r="A48" s="15">
        <v>23</v>
      </c>
      <c r="B48" s="16" t="s">
        <v>47</v>
      </c>
      <c r="C48" s="16" t="s">
        <v>21</v>
      </c>
      <c r="D48" s="36" t="s">
        <v>34</v>
      </c>
      <c r="E48" s="37"/>
      <c r="F48" s="17" t="s">
        <v>75</v>
      </c>
      <c r="G48" s="17" t="s">
        <v>90</v>
      </c>
      <c r="H48" s="15" t="s">
        <v>6</v>
      </c>
      <c r="I48" s="18">
        <v>100000</v>
      </c>
      <c r="J48" s="20" t="s">
        <v>70</v>
      </c>
      <c r="K48" s="20" t="s">
        <v>125</v>
      </c>
      <c r="L48" s="15" t="s">
        <v>162</v>
      </c>
      <c r="M48" s="15">
        <v>3007</v>
      </c>
      <c r="N48" s="32"/>
    </row>
    <row r="49" spans="1:14" ht="108" customHeight="1" x14ac:dyDescent="0.25">
      <c r="A49" s="26">
        <v>24</v>
      </c>
      <c r="B49" s="27" t="s">
        <v>36</v>
      </c>
      <c r="C49" s="27" t="s">
        <v>37</v>
      </c>
      <c r="D49" s="38" t="s">
        <v>39</v>
      </c>
      <c r="E49" s="39"/>
      <c r="F49" s="28" t="s">
        <v>75</v>
      </c>
      <c r="G49" s="28" t="s">
        <v>92</v>
      </c>
      <c r="H49" s="26" t="s">
        <v>6</v>
      </c>
      <c r="I49" s="29">
        <v>48000</v>
      </c>
      <c r="J49" s="30" t="s">
        <v>38</v>
      </c>
      <c r="K49" s="30" t="s">
        <v>127</v>
      </c>
      <c r="L49" s="26" t="s">
        <v>166</v>
      </c>
      <c r="M49" s="26">
        <v>2007</v>
      </c>
      <c r="N49" s="32"/>
    </row>
    <row r="50" spans="1:14" ht="300" x14ac:dyDescent="0.25">
      <c r="A50" s="15">
        <v>25</v>
      </c>
      <c r="B50" s="16" t="s">
        <v>61</v>
      </c>
      <c r="C50" s="16" t="s">
        <v>10</v>
      </c>
      <c r="D50" s="36" t="s">
        <v>62</v>
      </c>
      <c r="E50" s="37"/>
      <c r="F50" s="17" t="s">
        <v>75</v>
      </c>
      <c r="G50" s="17" t="s">
        <v>90</v>
      </c>
      <c r="H50" s="15" t="s">
        <v>6</v>
      </c>
      <c r="I50" s="18">
        <v>300</v>
      </c>
      <c r="J50" s="20" t="s">
        <v>22</v>
      </c>
      <c r="K50" s="20" t="s">
        <v>127</v>
      </c>
      <c r="L50" s="15" t="s">
        <v>162</v>
      </c>
      <c r="M50" s="15">
        <v>5001</v>
      </c>
      <c r="N50" s="32"/>
    </row>
    <row r="51" spans="1:14" ht="255" x14ac:dyDescent="0.25">
      <c r="A51" s="26">
        <v>26</v>
      </c>
      <c r="B51" s="27" t="s">
        <v>66</v>
      </c>
      <c r="C51" s="27" t="s">
        <v>21</v>
      </c>
      <c r="D51" s="38" t="s">
        <v>181</v>
      </c>
      <c r="E51" s="39"/>
      <c r="F51" s="28" t="s">
        <v>75</v>
      </c>
      <c r="G51" s="28" t="s">
        <v>92</v>
      </c>
      <c r="H51" s="26" t="s">
        <v>6</v>
      </c>
      <c r="I51" s="29">
        <v>50000</v>
      </c>
      <c r="J51" s="30" t="s">
        <v>87</v>
      </c>
      <c r="K51" s="30" t="s">
        <v>127</v>
      </c>
      <c r="L51" s="26" t="s">
        <v>167</v>
      </c>
      <c r="M51" s="26">
        <v>5001</v>
      </c>
      <c r="N51" s="32"/>
    </row>
    <row r="52" spans="1:14" ht="300" x14ac:dyDescent="0.25">
      <c r="A52" s="15">
        <v>27</v>
      </c>
      <c r="B52" s="16" t="s">
        <v>104</v>
      </c>
      <c r="C52" s="16" t="s">
        <v>15</v>
      </c>
      <c r="D52" s="36" t="s">
        <v>86</v>
      </c>
      <c r="E52" s="37"/>
      <c r="F52" s="17" t="s">
        <v>75</v>
      </c>
      <c r="G52" s="17" t="s">
        <v>90</v>
      </c>
      <c r="H52" s="15" t="s">
        <v>6</v>
      </c>
      <c r="I52" s="18">
        <v>3000</v>
      </c>
      <c r="J52" s="20" t="s">
        <v>87</v>
      </c>
      <c r="K52" s="20" t="s">
        <v>125</v>
      </c>
      <c r="L52" s="15" t="s">
        <v>168</v>
      </c>
      <c r="M52" s="15">
        <v>5004</v>
      </c>
      <c r="N52" s="32"/>
    </row>
    <row r="53" spans="1:14" ht="186.75" customHeight="1" x14ac:dyDescent="0.25">
      <c r="A53" s="26">
        <v>28</v>
      </c>
      <c r="B53" s="27" t="s">
        <v>105</v>
      </c>
      <c r="C53" s="27" t="s">
        <v>37</v>
      </c>
      <c r="D53" s="38" t="s">
        <v>68</v>
      </c>
      <c r="E53" s="39"/>
      <c r="F53" s="28" t="s">
        <v>75</v>
      </c>
      <c r="G53" s="28" t="s">
        <v>90</v>
      </c>
      <c r="H53" s="26" t="s">
        <v>6</v>
      </c>
      <c r="I53" s="29">
        <v>10000</v>
      </c>
      <c r="J53" s="30" t="s">
        <v>70</v>
      </c>
      <c r="K53" s="30" t="s">
        <v>125</v>
      </c>
      <c r="L53" s="26" t="s">
        <v>168</v>
      </c>
      <c r="M53" s="26">
        <v>5004</v>
      </c>
      <c r="N53" s="32"/>
    </row>
    <row r="54" spans="1:14" ht="105" customHeight="1" x14ac:dyDescent="0.25">
      <c r="A54" s="15">
        <v>29</v>
      </c>
      <c r="B54" s="16" t="s">
        <v>106</v>
      </c>
      <c r="C54" s="16" t="s">
        <v>37</v>
      </c>
      <c r="D54" s="36" t="s">
        <v>69</v>
      </c>
      <c r="E54" s="37"/>
      <c r="F54" s="17" t="s">
        <v>75</v>
      </c>
      <c r="G54" s="17" t="s">
        <v>90</v>
      </c>
      <c r="H54" s="15" t="s">
        <v>6</v>
      </c>
      <c r="I54" s="18">
        <v>10000</v>
      </c>
      <c r="J54" s="20" t="s">
        <v>70</v>
      </c>
      <c r="K54" s="20" t="s">
        <v>125</v>
      </c>
      <c r="L54" s="15" t="s">
        <v>168</v>
      </c>
      <c r="M54" s="15">
        <v>5004</v>
      </c>
      <c r="N54" s="32"/>
    </row>
    <row r="55" spans="1:14" ht="123" customHeight="1" x14ac:dyDescent="0.25">
      <c r="A55" s="26">
        <v>30</v>
      </c>
      <c r="B55" s="27" t="s">
        <v>107</v>
      </c>
      <c r="C55" s="27" t="s">
        <v>37</v>
      </c>
      <c r="D55" s="38" t="s">
        <v>71</v>
      </c>
      <c r="E55" s="39"/>
      <c r="F55" s="28" t="s">
        <v>75</v>
      </c>
      <c r="G55" s="28" t="s">
        <v>90</v>
      </c>
      <c r="H55" s="26" t="s">
        <v>6</v>
      </c>
      <c r="I55" s="29">
        <v>10000</v>
      </c>
      <c r="J55" s="30" t="s">
        <v>23</v>
      </c>
      <c r="K55" s="30" t="s">
        <v>125</v>
      </c>
      <c r="L55" s="26" t="s">
        <v>168</v>
      </c>
      <c r="M55" s="26">
        <v>5004</v>
      </c>
      <c r="N55" s="32"/>
    </row>
    <row r="56" spans="1:14" ht="300" x14ac:dyDescent="0.25">
      <c r="A56" s="15">
        <v>31</v>
      </c>
      <c r="B56" s="16" t="s">
        <v>72</v>
      </c>
      <c r="C56" s="16" t="s">
        <v>14</v>
      </c>
      <c r="D56" s="36" t="s">
        <v>73</v>
      </c>
      <c r="E56" s="37"/>
      <c r="F56" s="17" t="s">
        <v>75</v>
      </c>
      <c r="G56" s="17" t="s">
        <v>90</v>
      </c>
      <c r="H56" s="15" t="s">
        <v>6</v>
      </c>
      <c r="I56" s="18">
        <v>93000</v>
      </c>
      <c r="J56" s="20" t="s">
        <v>26</v>
      </c>
      <c r="K56" s="20" t="s">
        <v>125</v>
      </c>
      <c r="L56" s="15" t="s">
        <v>162</v>
      </c>
      <c r="M56" s="15">
        <v>5001</v>
      </c>
      <c r="N56" s="32"/>
    </row>
    <row r="57" spans="1:14" ht="45" customHeight="1" x14ac:dyDescent="0.25">
      <c r="A57" s="26">
        <v>32</v>
      </c>
      <c r="B57" s="27" t="s">
        <v>108</v>
      </c>
      <c r="C57" s="27" t="s">
        <v>17</v>
      </c>
      <c r="D57" s="38" t="s">
        <v>133</v>
      </c>
      <c r="E57" s="39"/>
      <c r="F57" s="28" t="s">
        <v>75</v>
      </c>
      <c r="G57" s="28" t="s">
        <v>90</v>
      </c>
      <c r="H57" s="26" t="s">
        <v>6</v>
      </c>
      <c r="I57" s="29">
        <v>5000</v>
      </c>
      <c r="J57" s="30" t="s">
        <v>25</v>
      </c>
      <c r="K57" s="30" t="s">
        <v>125</v>
      </c>
      <c r="L57" s="26" t="s">
        <v>168</v>
      </c>
      <c r="M57" s="26">
        <v>5004</v>
      </c>
      <c r="N57" s="32"/>
    </row>
    <row r="58" spans="1:14" ht="105" customHeight="1" x14ac:dyDescent="0.25">
      <c r="A58" s="15">
        <v>33</v>
      </c>
      <c r="B58" s="16" t="s">
        <v>110</v>
      </c>
      <c r="C58" s="16" t="s">
        <v>37</v>
      </c>
      <c r="D58" s="36" t="s">
        <v>109</v>
      </c>
      <c r="E58" s="37"/>
      <c r="F58" s="17" t="s">
        <v>75</v>
      </c>
      <c r="G58" s="17" t="s">
        <v>90</v>
      </c>
      <c r="H58" s="15" t="s">
        <v>6</v>
      </c>
      <c r="I58" s="18">
        <v>10000</v>
      </c>
      <c r="J58" s="20" t="s">
        <v>22</v>
      </c>
      <c r="K58" s="20" t="s">
        <v>125</v>
      </c>
      <c r="L58" s="15" t="s">
        <v>168</v>
      </c>
      <c r="M58" s="15">
        <v>5004</v>
      </c>
      <c r="N58" s="32"/>
    </row>
    <row r="59" spans="1:14" ht="80.25" customHeight="1" x14ac:dyDescent="0.25">
      <c r="A59" s="26">
        <v>34</v>
      </c>
      <c r="B59" s="27" t="s">
        <v>112</v>
      </c>
      <c r="C59" s="27" t="s">
        <v>14</v>
      </c>
      <c r="D59" s="38" t="s">
        <v>134</v>
      </c>
      <c r="E59" s="39"/>
      <c r="F59" s="28" t="s">
        <v>75</v>
      </c>
      <c r="G59" s="28" t="s">
        <v>90</v>
      </c>
      <c r="H59" s="26" t="s">
        <v>6</v>
      </c>
      <c r="I59" s="29">
        <v>15000</v>
      </c>
      <c r="J59" s="30" t="s">
        <v>70</v>
      </c>
      <c r="K59" s="30" t="s">
        <v>125</v>
      </c>
      <c r="L59" s="26" t="s">
        <v>168</v>
      </c>
      <c r="M59" s="26">
        <v>5004</v>
      </c>
      <c r="N59" s="32"/>
    </row>
    <row r="60" spans="1:14" ht="236.25" customHeight="1" x14ac:dyDescent="0.25">
      <c r="A60" s="21">
        <v>35</v>
      </c>
      <c r="B60" s="22" t="s">
        <v>114</v>
      </c>
      <c r="C60" s="22" t="s">
        <v>10</v>
      </c>
      <c r="D60" s="50" t="s">
        <v>115</v>
      </c>
      <c r="E60" s="51"/>
      <c r="F60" s="23" t="s">
        <v>75</v>
      </c>
      <c r="G60" s="23" t="s">
        <v>90</v>
      </c>
      <c r="H60" s="21" t="s">
        <v>6</v>
      </c>
      <c r="I60" s="24">
        <v>50000</v>
      </c>
      <c r="J60" s="25" t="s">
        <v>144</v>
      </c>
      <c r="K60" s="25" t="s">
        <v>125</v>
      </c>
      <c r="L60" s="15" t="s">
        <v>168</v>
      </c>
      <c r="M60" s="15">
        <v>5004</v>
      </c>
      <c r="N60" s="32"/>
    </row>
    <row r="61" spans="1:14" ht="157.5" customHeight="1" x14ac:dyDescent="0.25">
      <c r="A61" s="26">
        <v>36</v>
      </c>
      <c r="B61" s="27" t="s">
        <v>117</v>
      </c>
      <c r="C61" s="27" t="s">
        <v>10</v>
      </c>
      <c r="D61" s="41" t="s">
        <v>116</v>
      </c>
      <c r="E61" s="41"/>
      <c r="F61" s="28" t="s">
        <v>75</v>
      </c>
      <c r="G61" s="28" t="s">
        <v>92</v>
      </c>
      <c r="H61" s="26" t="s">
        <v>6</v>
      </c>
      <c r="I61" s="29">
        <v>60000</v>
      </c>
      <c r="J61" s="30" t="s">
        <v>29</v>
      </c>
      <c r="K61" s="30" t="s">
        <v>125</v>
      </c>
      <c r="L61" s="26" t="s">
        <v>169</v>
      </c>
      <c r="M61" s="26">
        <v>5012</v>
      </c>
      <c r="N61" s="32"/>
    </row>
    <row r="62" spans="1:14" ht="57" customHeight="1" x14ac:dyDescent="0.25">
      <c r="A62" s="15">
        <v>37</v>
      </c>
      <c r="B62" s="22" t="s">
        <v>48</v>
      </c>
      <c r="C62" s="22" t="s">
        <v>10</v>
      </c>
      <c r="D62" s="36" t="s">
        <v>135</v>
      </c>
      <c r="E62" s="37"/>
      <c r="F62" s="17" t="s">
        <v>75</v>
      </c>
      <c r="G62" s="17" t="s">
        <v>92</v>
      </c>
      <c r="H62" s="15" t="s">
        <v>6</v>
      </c>
      <c r="I62" s="18">
        <v>1500000</v>
      </c>
      <c r="J62" s="20" t="s">
        <v>144</v>
      </c>
      <c r="K62" s="20" t="s">
        <v>126</v>
      </c>
      <c r="L62" s="15" t="s">
        <v>170</v>
      </c>
      <c r="M62" s="15">
        <v>3007</v>
      </c>
      <c r="N62" s="32"/>
    </row>
    <row r="63" spans="1:14" ht="56.25" customHeight="1" x14ac:dyDescent="0.25">
      <c r="A63" s="26">
        <v>38</v>
      </c>
      <c r="B63" s="27" t="s">
        <v>121</v>
      </c>
      <c r="C63" s="27" t="s">
        <v>10</v>
      </c>
      <c r="D63" s="41" t="s">
        <v>122</v>
      </c>
      <c r="E63" s="41"/>
      <c r="F63" s="28" t="s">
        <v>75</v>
      </c>
      <c r="G63" s="28" t="s">
        <v>90</v>
      </c>
      <c r="H63" s="26" t="s">
        <v>6</v>
      </c>
      <c r="I63" s="29">
        <v>20000</v>
      </c>
      <c r="J63" s="30" t="s">
        <v>24</v>
      </c>
      <c r="K63" s="30" t="s">
        <v>127</v>
      </c>
      <c r="L63" s="26" t="s">
        <v>162</v>
      </c>
      <c r="M63" s="26">
        <v>5002</v>
      </c>
      <c r="N63" s="32"/>
    </row>
    <row r="64" spans="1:14" ht="65.25" customHeight="1" x14ac:dyDescent="0.25">
      <c r="A64" s="15">
        <v>39</v>
      </c>
      <c r="B64" s="17" t="s">
        <v>146</v>
      </c>
      <c r="C64" s="17" t="s">
        <v>9</v>
      </c>
      <c r="D64" s="36" t="s">
        <v>30</v>
      </c>
      <c r="E64" s="37"/>
      <c r="F64" s="16" t="s">
        <v>75</v>
      </c>
      <c r="G64" s="16" t="s">
        <v>92</v>
      </c>
      <c r="H64" s="15" t="s">
        <v>6</v>
      </c>
      <c r="I64" s="18">
        <v>200000</v>
      </c>
      <c r="J64" s="20" t="s">
        <v>29</v>
      </c>
      <c r="K64" s="20" t="s">
        <v>126</v>
      </c>
      <c r="L64" s="15" t="s">
        <v>171</v>
      </c>
      <c r="M64" s="15">
        <v>2007</v>
      </c>
      <c r="N64" s="32"/>
    </row>
    <row r="65" spans="1:14" ht="10.5" customHeight="1" x14ac:dyDescent="0.25"/>
    <row r="66" spans="1:14" x14ac:dyDescent="0.25">
      <c r="A66" s="45" t="s">
        <v>102</v>
      </c>
      <c r="B66" s="45"/>
    </row>
    <row r="67" spans="1:14" ht="6" customHeight="1" x14ac:dyDescent="0.25"/>
    <row r="68" spans="1:14" x14ac:dyDescent="0.25">
      <c r="A68" s="13" t="s">
        <v>3</v>
      </c>
      <c r="B68" s="13" t="s">
        <v>7</v>
      </c>
      <c r="C68" s="13" t="s">
        <v>2</v>
      </c>
      <c r="D68" s="46" t="s">
        <v>8</v>
      </c>
      <c r="E68" s="47"/>
      <c r="F68" s="13" t="s">
        <v>89</v>
      </c>
      <c r="G68" s="13" t="s">
        <v>94</v>
      </c>
      <c r="H68" s="13" t="s">
        <v>77</v>
      </c>
      <c r="I68" s="13" t="s">
        <v>4</v>
      </c>
      <c r="J68" s="14" t="s">
        <v>67</v>
      </c>
      <c r="K68" s="14" t="s">
        <v>111</v>
      </c>
      <c r="L68" s="13" t="s">
        <v>0</v>
      </c>
      <c r="M68" s="13" t="s">
        <v>1</v>
      </c>
    </row>
    <row r="69" spans="1:14" ht="90.75" customHeight="1" x14ac:dyDescent="0.25">
      <c r="A69" s="5">
        <v>40</v>
      </c>
      <c r="B69" s="6" t="s">
        <v>140</v>
      </c>
      <c r="C69" s="6" t="s">
        <v>21</v>
      </c>
      <c r="D69" s="48" t="s">
        <v>35</v>
      </c>
      <c r="E69" s="49"/>
      <c r="F69" s="7" t="s">
        <v>80</v>
      </c>
      <c r="G69" s="7" t="s">
        <v>80</v>
      </c>
      <c r="H69" s="5" t="s">
        <v>6</v>
      </c>
      <c r="I69" s="8">
        <v>100000</v>
      </c>
      <c r="J69" s="9" t="s">
        <v>23</v>
      </c>
      <c r="K69" s="9" t="s">
        <v>126</v>
      </c>
      <c r="L69" s="9" t="s">
        <v>172</v>
      </c>
      <c r="M69" s="5">
        <v>5007</v>
      </c>
      <c r="N69" s="32"/>
    </row>
    <row r="70" spans="1:14" ht="69" customHeight="1" x14ac:dyDescent="0.25">
      <c r="A70" s="15">
        <v>41</v>
      </c>
      <c r="B70" s="16" t="s">
        <v>139</v>
      </c>
      <c r="C70" s="16" t="s">
        <v>10</v>
      </c>
      <c r="D70" s="40" t="s">
        <v>136</v>
      </c>
      <c r="E70" s="40"/>
      <c r="F70" s="17" t="s">
        <v>80</v>
      </c>
      <c r="G70" s="17" t="s">
        <v>80</v>
      </c>
      <c r="H70" s="15" t="s">
        <v>6</v>
      </c>
      <c r="I70" s="18">
        <v>650000</v>
      </c>
      <c r="J70" s="20" t="s">
        <v>23</v>
      </c>
      <c r="K70" s="20" t="s">
        <v>126</v>
      </c>
      <c r="L70" s="20" t="s">
        <v>172</v>
      </c>
      <c r="M70" s="15">
        <v>5007</v>
      </c>
      <c r="N70" s="32"/>
    </row>
    <row r="71" spans="1:14" ht="10.5" customHeight="1" x14ac:dyDescent="0.25"/>
    <row r="72" spans="1:14" x14ac:dyDescent="0.25">
      <c r="A72" s="45" t="s">
        <v>103</v>
      </c>
      <c r="B72" s="45"/>
    </row>
    <row r="73" spans="1:14" ht="6" customHeight="1" x14ac:dyDescent="0.25"/>
    <row r="74" spans="1:14" x14ac:dyDescent="0.25">
      <c r="A74" s="13" t="s">
        <v>3</v>
      </c>
      <c r="B74" s="13" t="s">
        <v>7</v>
      </c>
      <c r="C74" s="13" t="s">
        <v>2</v>
      </c>
      <c r="D74" s="46" t="s">
        <v>8</v>
      </c>
      <c r="E74" s="47"/>
      <c r="F74" s="13" t="s">
        <v>89</v>
      </c>
      <c r="G74" s="13" t="s">
        <v>94</v>
      </c>
      <c r="H74" s="13" t="s">
        <v>77</v>
      </c>
      <c r="I74" s="13" t="s">
        <v>4</v>
      </c>
      <c r="J74" s="14" t="s">
        <v>67</v>
      </c>
      <c r="K74" s="14" t="s">
        <v>111</v>
      </c>
      <c r="L74" s="13" t="s">
        <v>0</v>
      </c>
      <c r="M74" s="13" t="s">
        <v>1</v>
      </c>
    </row>
    <row r="75" spans="1:14" ht="287.25" customHeight="1" x14ac:dyDescent="0.25">
      <c r="A75" s="26">
        <v>42</v>
      </c>
      <c r="B75" s="27" t="s">
        <v>50</v>
      </c>
      <c r="C75" s="27" t="s">
        <v>9</v>
      </c>
      <c r="D75" s="38" t="s">
        <v>43</v>
      </c>
      <c r="E75" s="39"/>
      <c r="F75" s="27" t="s">
        <v>76</v>
      </c>
      <c r="G75" s="27" t="s">
        <v>96</v>
      </c>
      <c r="H75" s="26" t="s">
        <v>5</v>
      </c>
      <c r="I75" s="29">
        <v>4200</v>
      </c>
      <c r="J75" s="30" t="s">
        <v>70</v>
      </c>
      <c r="K75" s="30" t="s">
        <v>126</v>
      </c>
      <c r="L75" s="26" t="s">
        <v>173</v>
      </c>
      <c r="M75" s="26">
        <v>5002</v>
      </c>
      <c r="N75" s="32"/>
    </row>
    <row r="76" spans="1:14" ht="180" x14ac:dyDescent="0.25">
      <c r="A76" s="15">
        <v>43</v>
      </c>
      <c r="B76" s="16" t="s">
        <v>52</v>
      </c>
      <c r="C76" s="17" t="s">
        <v>9</v>
      </c>
      <c r="D76" s="36" t="s">
        <v>32</v>
      </c>
      <c r="E76" s="37"/>
      <c r="F76" s="16" t="s">
        <v>76</v>
      </c>
      <c r="G76" s="16" t="s">
        <v>96</v>
      </c>
      <c r="H76" s="15" t="s">
        <v>5</v>
      </c>
      <c r="I76" s="18">
        <v>130000</v>
      </c>
      <c r="J76" s="20" t="s">
        <v>26</v>
      </c>
      <c r="K76" s="20" t="s">
        <v>126</v>
      </c>
      <c r="L76" s="15" t="s">
        <v>173</v>
      </c>
      <c r="M76" s="15">
        <v>5002</v>
      </c>
      <c r="N76" s="32"/>
    </row>
    <row r="77" spans="1:14" ht="172.5" customHeight="1" x14ac:dyDescent="0.25">
      <c r="A77" s="26">
        <v>44</v>
      </c>
      <c r="B77" s="27" t="s">
        <v>40</v>
      </c>
      <c r="C77" s="27" t="s">
        <v>9</v>
      </c>
      <c r="D77" s="38" t="s">
        <v>33</v>
      </c>
      <c r="E77" s="39"/>
      <c r="F77" s="27" t="s">
        <v>76</v>
      </c>
      <c r="G77" s="27" t="s">
        <v>96</v>
      </c>
      <c r="H77" s="26" t="s">
        <v>5</v>
      </c>
      <c r="I77" s="29">
        <v>12500</v>
      </c>
      <c r="J77" s="30" t="s">
        <v>23</v>
      </c>
      <c r="K77" s="30" t="s">
        <v>125</v>
      </c>
      <c r="L77" s="26" t="s">
        <v>173</v>
      </c>
      <c r="M77" s="26">
        <v>5002</v>
      </c>
      <c r="N77" s="32"/>
    </row>
    <row r="78" spans="1:14" ht="180" x14ac:dyDescent="0.25">
      <c r="A78" s="15">
        <v>45</v>
      </c>
      <c r="B78" s="17" t="s">
        <v>53</v>
      </c>
      <c r="C78" s="17" t="s">
        <v>9</v>
      </c>
      <c r="D78" s="36" t="s">
        <v>59</v>
      </c>
      <c r="E78" s="37"/>
      <c r="F78" s="16" t="s">
        <v>76</v>
      </c>
      <c r="G78" s="16" t="s">
        <v>96</v>
      </c>
      <c r="H78" s="15" t="s">
        <v>5</v>
      </c>
      <c r="I78" s="18">
        <v>32000</v>
      </c>
      <c r="J78" s="20" t="s">
        <v>23</v>
      </c>
      <c r="K78" s="20" t="s">
        <v>126</v>
      </c>
      <c r="L78" s="15" t="s">
        <v>173</v>
      </c>
      <c r="M78" s="15">
        <v>5002</v>
      </c>
      <c r="N78" s="32"/>
    </row>
    <row r="79" spans="1:14" ht="180" x14ac:dyDescent="0.25">
      <c r="A79" s="26">
        <v>46</v>
      </c>
      <c r="B79" s="27" t="s">
        <v>54</v>
      </c>
      <c r="C79" s="27" t="s">
        <v>9</v>
      </c>
      <c r="D79" s="38" t="s">
        <v>113</v>
      </c>
      <c r="E79" s="39"/>
      <c r="F79" s="27" t="s">
        <v>76</v>
      </c>
      <c r="G79" s="27" t="s">
        <v>96</v>
      </c>
      <c r="H79" s="26" t="s">
        <v>5</v>
      </c>
      <c r="I79" s="29">
        <v>12500</v>
      </c>
      <c r="J79" s="30" t="s">
        <v>22</v>
      </c>
      <c r="K79" s="30" t="s">
        <v>127</v>
      </c>
      <c r="L79" s="26" t="s">
        <v>173</v>
      </c>
      <c r="M79" s="26">
        <v>5002</v>
      </c>
      <c r="N79" s="32"/>
    </row>
    <row r="80" spans="1:14" ht="122.25" customHeight="1" x14ac:dyDescent="0.25">
      <c r="A80" s="15">
        <v>47</v>
      </c>
      <c r="B80" s="17" t="s">
        <v>55</v>
      </c>
      <c r="C80" s="17" t="s">
        <v>9</v>
      </c>
      <c r="D80" s="36" t="s">
        <v>137</v>
      </c>
      <c r="E80" s="37"/>
      <c r="F80" s="16" t="s">
        <v>76</v>
      </c>
      <c r="G80" s="16" t="s">
        <v>96</v>
      </c>
      <c r="H80" s="15" t="s">
        <v>5</v>
      </c>
      <c r="I80" s="18">
        <v>12000</v>
      </c>
      <c r="J80" s="20" t="s">
        <v>70</v>
      </c>
      <c r="K80" s="20" t="s">
        <v>126</v>
      </c>
      <c r="L80" s="15" t="s">
        <v>174</v>
      </c>
      <c r="M80" s="15">
        <v>5005</v>
      </c>
      <c r="N80" s="32"/>
    </row>
    <row r="81" spans="1:14" ht="77.25" customHeight="1" x14ac:dyDescent="0.25">
      <c r="A81" s="26">
        <v>48</v>
      </c>
      <c r="B81" s="27" t="s">
        <v>56</v>
      </c>
      <c r="C81" s="27" t="s">
        <v>15</v>
      </c>
      <c r="D81" s="38" t="s">
        <v>138</v>
      </c>
      <c r="E81" s="39"/>
      <c r="F81" s="28" t="s">
        <v>76</v>
      </c>
      <c r="G81" s="28" t="s">
        <v>78</v>
      </c>
      <c r="H81" s="26" t="s">
        <v>6</v>
      </c>
      <c r="I81" s="29">
        <v>5000</v>
      </c>
      <c r="J81" s="30" t="s">
        <v>23</v>
      </c>
      <c r="K81" s="30" t="s">
        <v>125</v>
      </c>
      <c r="L81" s="26" t="s">
        <v>175</v>
      </c>
      <c r="M81" s="26">
        <v>5009</v>
      </c>
      <c r="N81" s="32"/>
    </row>
    <row r="82" spans="1:14" ht="81.75" customHeight="1" x14ac:dyDescent="0.25">
      <c r="A82" s="15">
        <v>49</v>
      </c>
      <c r="B82" s="16" t="s">
        <v>57</v>
      </c>
      <c r="C82" s="16" t="s">
        <v>15</v>
      </c>
      <c r="D82" s="36" t="s">
        <v>16</v>
      </c>
      <c r="E82" s="37"/>
      <c r="F82" s="17" t="s">
        <v>76</v>
      </c>
      <c r="G82" s="17" t="s">
        <v>78</v>
      </c>
      <c r="H82" s="15" t="s">
        <v>6</v>
      </c>
      <c r="I82" s="18">
        <v>20000</v>
      </c>
      <c r="J82" s="20" t="s">
        <v>24</v>
      </c>
      <c r="K82" s="20" t="s">
        <v>125</v>
      </c>
      <c r="L82" s="15" t="s">
        <v>175</v>
      </c>
      <c r="M82" s="15">
        <v>5009</v>
      </c>
      <c r="N82" s="32"/>
    </row>
    <row r="83" spans="1:14" ht="49.5" customHeight="1" x14ac:dyDescent="0.25">
      <c r="A83" s="26">
        <v>50</v>
      </c>
      <c r="B83" s="27" t="s">
        <v>58</v>
      </c>
      <c r="C83" s="27" t="s">
        <v>15</v>
      </c>
      <c r="D83" s="38" t="s">
        <v>19</v>
      </c>
      <c r="E83" s="39"/>
      <c r="F83" s="28" t="s">
        <v>76</v>
      </c>
      <c r="G83" s="28" t="s">
        <v>78</v>
      </c>
      <c r="H83" s="26" t="s">
        <v>6</v>
      </c>
      <c r="I83" s="29">
        <v>1500</v>
      </c>
      <c r="J83" s="30" t="s">
        <v>23</v>
      </c>
      <c r="K83" s="30" t="s">
        <v>125</v>
      </c>
      <c r="L83" s="26" t="s">
        <v>176</v>
      </c>
      <c r="M83" s="26">
        <v>5012</v>
      </c>
      <c r="N83" s="32"/>
    </row>
  </sheetData>
  <mergeCells count="75">
    <mergeCell ref="D62:E62"/>
    <mergeCell ref="D30:E30"/>
    <mergeCell ref="D63:E63"/>
    <mergeCell ref="D31:E31"/>
    <mergeCell ref="D38:E38"/>
    <mergeCell ref="D59:E59"/>
    <mergeCell ref="D40:E40"/>
    <mergeCell ref="D48:E48"/>
    <mergeCell ref="D42:E42"/>
    <mergeCell ref="D45:E45"/>
    <mergeCell ref="D46:E46"/>
    <mergeCell ref="D32:E32"/>
    <mergeCell ref="D41:E41"/>
    <mergeCell ref="D43:E43"/>
    <mergeCell ref="D44:E44"/>
    <mergeCell ref="D29:E29"/>
    <mergeCell ref="A9:B9"/>
    <mergeCell ref="A10:B10"/>
    <mergeCell ref="A11:B11"/>
    <mergeCell ref="A12:B12"/>
    <mergeCell ref="A13:B13"/>
    <mergeCell ref="D28:E28"/>
    <mergeCell ref="A35:B35"/>
    <mergeCell ref="D37:E37"/>
    <mergeCell ref="D33:E33"/>
    <mergeCell ref="D39:E39"/>
    <mergeCell ref="A14:B14"/>
    <mergeCell ref="A17:B17"/>
    <mergeCell ref="A19:B19"/>
    <mergeCell ref="A16:D16"/>
    <mergeCell ref="A18:D18"/>
    <mergeCell ref="D25:E25"/>
    <mergeCell ref="D22:E22"/>
    <mergeCell ref="D21:E21"/>
    <mergeCell ref="D23:E23"/>
    <mergeCell ref="D24:E24"/>
    <mergeCell ref="D26:E26"/>
    <mergeCell ref="D27:E27"/>
    <mergeCell ref="A5:B5"/>
    <mergeCell ref="A6:D6"/>
    <mergeCell ref="A7:B7"/>
    <mergeCell ref="A8:B8"/>
    <mergeCell ref="A4:D4"/>
    <mergeCell ref="D83:E83"/>
    <mergeCell ref="D79:E79"/>
    <mergeCell ref="A72:B72"/>
    <mergeCell ref="D55:E55"/>
    <mergeCell ref="D74:E74"/>
    <mergeCell ref="D75:E75"/>
    <mergeCell ref="D76:E76"/>
    <mergeCell ref="D56:E56"/>
    <mergeCell ref="A66:B66"/>
    <mergeCell ref="D68:E68"/>
    <mergeCell ref="D69:E69"/>
    <mergeCell ref="D60:E60"/>
    <mergeCell ref="D77:E77"/>
    <mergeCell ref="D78:E78"/>
    <mergeCell ref="D57:E57"/>
    <mergeCell ref="D58:E58"/>
    <mergeCell ref="A1:M2"/>
    <mergeCell ref="D80:E80"/>
    <mergeCell ref="D81:E81"/>
    <mergeCell ref="D82:E82"/>
    <mergeCell ref="D49:E49"/>
    <mergeCell ref="D50:E50"/>
    <mergeCell ref="D51:E51"/>
    <mergeCell ref="D53:E53"/>
    <mergeCell ref="D54:E54"/>
    <mergeCell ref="D52:E52"/>
    <mergeCell ref="D70:E70"/>
    <mergeCell ref="D61:E61"/>
    <mergeCell ref="D64:E64"/>
    <mergeCell ref="A15:B15"/>
    <mergeCell ref="D47:E47"/>
    <mergeCell ref="A3:B3"/>
  </mergeCells>
  <phoneticPr fontId="2" type="noConversion"/>
  <printOptions horizontalCentered="1" verticalCentered="1"/>
  <pageMargins left="0.51181102362204722" right="0.51181102362204722" top="0.78740157480314965" bottom="0.78740157480314965" header="0.31496062992125984" footer="0.31496062992125984"/>
  <pageSetup paperSize="9" scale="52" fitToHeight="0" orientation="landscape" horizontalDpi="360" verticalDpi="360" r:id="rId1"/>
  <rowBreaks count="1" manualBreakCount="1">
    <brk id="70"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PCA_2024</vt:lpstr>
      <vt:lpstr>PCA_2024!Area_de_impressao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Conselho Federal de Biologia</dc:creator>
  <cp:lastModifiedBy>Alcione Ribeiro</cp:lastModifiedBy>
  <cp:lastPrinted>2023-12-27T12:55:16Z</cp:lastPrinted>
  <dcterms:created xsi:type="dcterms:W3CDTF">2023-09-12T18:40:37Z</dcterms:created>
  <dcterms:modified xsi:type="dcterms:W3CDTF">2025-01-17T14:51:37Z</dcterms:modified>
</cp:coreProperties>
</file>